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ilta.lassi.fi\DavWWWRoot\Tyotilat\tiimit\IR\Documents\Osavuosikatsaukset\Q3 2014\Netti\"/>
    </mc:Choice>
  </mc:AlternateContent>
  <bookViews>
    <workbookView xWindow="-75" yWindow="0" windowWidth="11805" windowHeight="7875" tabRatio="872"/>
  </bookViews>
  <sheets>
    <sheet name="Consolidated income statement" sheetId="1" r:id="rId1"/>
    <sheet name="Comprehensive income statement" sheetId="16" r:id="rId2"/>
    <sheet name="Statement of financial position" sheetId="2" r:id="rId3"/>
    <sheet name="Statement of cash flows" sheetId="3" r:id="rId4"/>
    <sheet name="Statement of changes in equity" sheetId="20" r:id="rId5"/>
    <sheet name="Key figures" sheetId="5" r:id="rId6"/>
    <sheet name="Business acquisitions" sheetId="18" r:id="rId7"/>
    <sheet name="Operating profit excl. EO items" sheetId="12" r:id="rId8"/>
    <sheet name="Segment information" sheetId="6" r:id="rId9"/>
    <sheet name="Income statement by quarter" sheetId="9" r:id="rId10"/>
    <sheet name="Intangible assets PPE cap comm" sheetId="10" r:id="rId11"/>
    <sheet name="Financial assets and liabilitie" sheetId="17" r:id="rId12"/>
    <sheet name="Contingent liabilities" sheetId="8" r:id="rId13"/>
  </sheets>
  <definedNames>
    <definedName name="taseet" localSheetId="1" hidden="1">{#N/A,#N/A,FALSE,"TULOSLASKELMA";#N/A,#N/A,FALSE,"TASE";#N/A,#N/A,FALSE,"TASE  KAUSITTAIN";#N/A,#N/A,FALSE,"TULOSLASKELMA KAUSITTAIN"}</definedName>
    <definedName name="taseet" localSheetId="0" hidden="1">{#N/A,#N/A,FALSE,"TULOSLASKELMA";#N/A,#N/A,FALSE,"TASE";#N/A,#N/A,FALSE,"TASE  KAUSITTAIN";#N/A,#N/A,FALSE,"TULOSLASKELMA KAUSITTAIN"}</definedName>
    <definedName name="taseet" localSheetId="12" hidden="1">{#N/A,#N/A,FALSE,"TULOSLASKELMA";#N/A,#N/A,FALSE,"TASE";#N/A,#N/A,FALSE,"TASE  KAUSITTAIN";#N/A,#N/A,FALSE,"TULOSLASKELMA KAUSITTAIN"}</definedName>
    <definedName name="taseet" localSheetId="9" hidden="1">{#N/A,#N/A,FALSE,"TULOSLASKELMA";#N/A,#N/A,FALSE,"TASE";#N/A,#N/A,FALSE,"TASE  KAUSITTAIN";#N/A,#N/A,FALSE,"TULOSLASKELMA KAUSITTAIN"}</definedName>
    <definedName name="taseet" localSheetId="5" hidden="1">{#N/A,#N/A,FALSE,"TULOSLASKELMA";#N/A,#N/A,FALSE,"TASE";#N/A,#N/A,FALSE,"TASE  KAUSITTAIN";#N/A,#N/A,FALSE,"TULOSLASKELMA KAUSITTAIN"}</definedName>
    <definedName name="taseet" localSheetId="8" hidden="1">{#N/A,#N/A,FALSE,"TULOSLASKELMA";#N/A,#N/A,FALSE,"TASE";#N/A,#N/A,FALSE,"TASE  KAUSITTAIN";#N/A,#N/A,FALSE,"TULOSLASKELMA KAUSITTAIN"}</definedName>
    <definedName name="taseet" localSheetId="3" hidden="1">{#N/A,#N/A,FALSE,"TULOSLASKELMA";#N/A,#N/A,FALSE,"TASE";#N/A,#N/A,FALSE,"TASE  KAUSITTAIN";#N/A,#N/A,FALSE,"TULOSLASKELMA KAUSITTAIN"}</definedName>
    <definedName name="taseet" localSheetId="4" hidden="1">{#N/A,#N/A,FALSE,"TULOSLASKELMA";#N/A,#N/A,FALSE,"TASE";#N/A,#N/A,FALSE,"TASE  KAUSITTAIN";#N/A,#N/A,FALSE,"TULOSLASKELMA KAUSITTAIN"}</definedName>
    <definedName name="taseet" localSheetId="2" hidden="1">{#N/A,#N/A,FALSE,"TULOSLASKELMA";#N/A,#N/A,FALSE,"TASE";#N/A,#N/A,FALSE,"TASE  KAUSITTAIN";#N/A,#N/A,FALSE,"TULOSLASKELMA KAUSITTAIN"}</definedName>
    <definedName name="taseet" hidden="1">{#N/A,#N/A,FALSE,"TULOSLASKELMA";#N/A,#N/A,FALSE,"TASE";#N/A,#N/A,FALSE,"TASE  KAUSITTAIN";#N/A,#N/A,FALSE,"TULOSLASKELMA KAUSITTAIN"}</definedName>
    <definedName name="_xlnm.Print_Area" localSheetId="1">'Comprehensive income statement'!$A$1:$I$44</definedName>
    <definedName name="_xlnm.Print_Area" localSheetId="0">'Consolidated income statement'!$A$1:$F$38</definedName>
    <definedName name="_xlnm.Print_Area" localSheetId="12">'Contingent liabilities'!$A$1:$E$73</definedName>
    <definedName name="_xlnm.Print_Area" localSheetId="9">'Income statement by quarter'!$A$1:$F$34</definedName>
    <definedName name="_xlnm.Print_Area" localSheetId="5">'Key figures'!$A$1:$F$36</definedName>
    <definedName name="_xlnm.Print_Area" localSheetId="7">'Operating profit excl. EO items'!$A$1:$F$23</definedName>
    <definedName name="_xlnm.Print_Area" localSheetId="8">'Segment information'!$A$1:$I$96</definedName>
    <definedName name="_xlnm.Print_Area" localSheetId="3">'Statement of cash flows'!$A$1:$D$64</definedName>
    <definedName name="_xlnm.Print_Area" localSheetId="4">#REF!</definedName>
    <definedName name="_xlnm.Print_Area" localSheetId="2">'Statement of financial position'!$A$1:$D$87</definedName>
    <definedName name="wrn.RAHOITUSPOHJAT." localSheetId="1" hidden="1">{#N/A,#N/A,FALSE,"RAHOITUSPOHJA 31.12.96";#N/A,#N/A,FALSE,"RAHOITUSPOHJA 30.4.97";#N/A,#N/A,FALSE,"RAHOITUSPOHJA 31.8.97";#N/A,#N/A,FALSE,"RAHOITUSPOHJA 31.12.97"}</definedName>
    <definedName name="wrn.RAHOITUSPOHJAT." localSheetId="0" hidden="1">{#N/A,#N/A,FALSE,"RAHOITUSPOHJA 31.12.96";#N/A,#N/A,FALSE,"RAHOITUSPOHJA 30.4.97";#N/A,#N/A,FALSE,"RAHOITUSPOHJA 31.8.97";#N/A,#N/A,FALSE,"RAHOITUSPOHJA 31.12.97"}</definedName>
    <definedName name="wrn.RAHOITUSPOHJAT." localSheetId="12" hidden="1">{#N/A,#N/A,FALSE,"RAHOITUSPOHJA 31.12.96";#N/A,#N/A,FALSE,"RAHOITUSPOHJA 30.4.97";#N/A,#N/A,FALSE,"RAHOITUSPOHJA 31.8.97";#N/A,#N/A,FALSE,"RAHOITUSPOHJA 31.12.97"}</definedName>
    <definedName name="wrn.RAHOITUSPOHJAT." localSheetId="9" hidden="1">{#N/A,#N/A,FALSE,"RAHOITUSPOHJA 31.12.96";#N/A,#N/A,FALSE,"RAHOITUSPOHJA 30.4.97";#N/A,#N/A,FALSE,"RAHOITUSPOHJA 31.8.97";#N/A,#N/A,FALSE,"RAHOITUSPOHJA 31.12.97"}</definedName>
    <definedName name="wrn.RAHOITUSPOHJAT." localSheetId="5" hidden="1">{#N/A,#N/A,FALSE,"RAHOITUSPOHJA 31.12.96";#N/A,#N/A,FALSE,"RAHOITUSPOHJA 30.4.97";#N/A,#N/A,FALSE,"RAHOITUSPOHJA 31.8.97";#N/A,#N/A,FALSE,"RAHOITUSPOHJA 31.12.97"}</definedName>
    <definedName name="wrn.RAHOITUSPOHJAT." localSheetId="8" hidden="1">{#N/A,#N/A,FALSE,"RAHOITUSPOHJA 31.12.96";#N/A,#N/A,FALSE,"RAHOITUSPOHJA 30.4.97";#N/A,#N/A,FALSE,"RAHOITUSPOHJA 31.8.97";#N/A,#N/A,FALSE,"RAHOITUSPOHJA 31.12.97"}</definedName>
    <definedName name="wrn.RAHOITUSPOHJAT." localSheetId="3" hidden="1">{#N/A,#N/A,FALSE,"RAHOITUSPOHJA 31.12.96";#N/A,#N/A,FALSE,"RAHOITUSPOHJA 30.4.97";#N/A,#N/A,FALSE,"RAHOITUSPOHJA 31.8.97";#N/A,#N/A,FALSE,"RAHOITUSPOHJA 31.12.97"}</definedName>
    <definedName name="wrn.RAHOITUSPOHJAT." localSheetId="4" hidden="1">{#N/A,#N/A,FALSE,"RAHOITUSPOHJA 31.12.96";#N/A,#N/A,FALSE,"RAHOITUSPOHJA 30.4.97";#N/A,#N/A,FALSE,"RAHOITUSPOHJA 31.8.97";#N/A,#N/A,FALSE,"RAHOITUSPOHJA 31.12.97"}</definedName>
    <definedName name="wrn.RAHOITUSPOHJAT." localSheetId="2" hidden="1">{#N/A,#N/A,FALSE,"RAHOITUSPOHJA 31.12.96";#N/A,#N/A,FALSE,"RAHOITUSPOHJA 30.4.97";#N/A,#N/A,FALSE,"RAHOITUSPOHJA 31.8.97";#N/A,#N/A,FALSE,"RAHOITUSPOHJA 31.12.97"}</definedName>
    <definedName name="wrn.RAHOITUSPOHJAT." hidden="1">{#N/A,#N/A,FALSE,"RAHOITUSPOHJA 31.12.96";#N/A,#N/A,FALSE,"RAHOITUSPOHJA 30.4.97";#N/A,#N/A,FALSE,"RAHOITUSPOHJA 31.8.97";#N/A,#N/A,FALSE,"RAHOITUSPOHJA 31.12.97"}</definedName>
    <definedName name="wrn.TULOKSET." localSheetId="1" hidden="1">{#N/A,#N/A,FALSE,"TULOSLASKELMA";#N/A,#N/A,FALSE,"TASE";#N/A,#N/A,FALSE,"TASE  KAUSITTAIN";#N/A,#N/A,FALSE,"TULOSLASKELMA KAUSITTAIN"}</definedName>
    <definedName name="wrn.TULOKSET." localSheetId="0" hidden="1">{#N/A,#N/A,FALSE,"TULOSLASKELMA";#N/A,#N/A,FALSE,"TASE";#N/A,#N/A,FALSE,"TASE  KAUSITTAIN";#N/A,#N/A,FALSE,"TULOSLASKELMA KAUSITTAIN"}</definedName>
    <definedName name="wrn.TULOKSET." localSheetId="12" hidden="1">{#N/A,#N/A,FALSE,"TULOSLASKELMA";#N/A,#N/A,FALSE,"TASE";#N/A,#N/A,FALSE,"TASE  KAUSITTAIN";#N/A,#N/A,FALSE,"TULOSLASKELMA KAUSITTAIN"}</definedName>
    <definedName name="wrn.TULOKSET." localSheetId="9" hidden="1">{#N/A,#N/A,FALSE,"TULOSLASKELMA";#N/A,#N/A,FALSE,"TASE";#N/A,#N/A,FALSE,"TASE  KAUSITTAIN";#N/A,#N/A,FALSE,"TULOSLASKELMA KAUSITTAIN"}</definedName>
    <definedName name="wrn.TULOKSET." localSheetId="5" hidden="1">{#N/A,#N/A,FALSE,"TULOSLASKELMA";#N/A,#N/A,FALSE,"TASE";#N/A,#N/A,FALSE,"TASE  KAUSITTAIN";#N/A,#N/A,FALSE,"TULOSLASKELMA KAUSITTAIN"}</definedName>
    <definedName name="wrn.TULOKSET." localSheetId="8" hidden="1">{#N/A,#N/A,FALSE,"TULOSLASKELMA";#N/A,#N/A,FALSE,"TASE";#N/A,#N/A,FALSE,"TASE  KAUSITTAIN";#N/A,#N/A,FALSE,"TULOSLASKELMA KAUSITTAIN"}</definedName>
    <definedName name="wrn.TULOKSET." localSheetId="3" hidden="1">{#N/A,#N/A,FALSE,"TULOSLASKELMA";#N/A,#N/A,FALSE,"TASE";#N/A,#N/A,FALSE,"TASE  KAUSITTAIN";#N/A,#N/A,FALSE,"TULOSLASKELMA KAUSITTAIN"}</definedName>
    <definedName name="wrn.TULOKSET." localSheetId="4" hidden="1">{#N/A,#N/A,FALSE,"TULOSLASKELMA";#N/A,#N/A,FALSE,"TASE";#N/A,#N/A,FALSE,"TASE  KAUSITTAIN";#N/A,#N/A,FALSE,"TULOSLASKELMA KAUSITTAIN"}</definedName>
    <definedName name="wrn.TULOKSET." localSheetId="2" hidden="1">{#N/A,#N/A,FALSE,"TULOSLASKELMA";#N/A,#N/A,FALSE,"TASE";#N/A,#N/A,FALSE,"TASE  KAUSITTAIN";#N/A,#N/A,FALSE,"TULOSLASKELMA KAUSITTAIN"}</definedName>
    <definedName name="wrn.TULOKSET." hidden="1">{#N/A,#N/A,FALSE,"TULOSLASKELMA";#N/A,#N/A,FALSE,"TASE";#N/A,#N/A,FALSE,"TASE  KAUSITTAIN";#N/A,#N/A,FALSE,"TULOSLASKELMA KAUSITTAIN"}</definedName>
  </definedNames>
  <calcPr calcId="152511"/>
</workbook>
</file>

<file path=xl/calcChain.xml><?xml version="1.0" encoding="utf-8"?>
<calcChain xmlns="http://schemas.openxmlformats.org/spreadsheetml/2006/main">
  <c r="F26" i="17" l="1"/>
  <c r="H25" i="17"/>
  <c r="H26" i="17" s="1"/>
  <c r="G25" i="17"/>
  <c r="G24" i="17"/>
  <c r="E24" i="17"/>
  <c r="E26" i="17" s="1"/>
  <c r="G23" i="17"/>
  <c r="H20" i="17"/>
  <c r="G20" i="17"/>
  <c r="H19" i="17"/>
  <c r="G19" i="17"/>
  <c r="G26" i="17" s="1"/>
  <c r="F16" i="17"/>
  <c r="E16" i="17"/>
  <c r="D16" i="17"/>
  <c r="H15" i="17"/>
  <c r="G15" i="17"/>
  <c r="G13" i="17"/>
  <c r="C13" i="17"/>
  <c r="H13" i="17" s="1"/>
  <c r="H10" i="17"/>
  <c r="C10" i="17"/>
  <c r="G10" i="17" s="1"/>
  <c r="G16" i="17" s="1"/>
  <c r="H9" i="17"/>
  <c r="H16" i="17" l="1"/>
  <c r="C16" i="17"/>
</calcChain>
</file>

<file path=xl/comments1.xml><?xml version="1.0" encoding="utf-8"?>
<comments xmlns="http://schemas.openxmlformats.org/spreadsheetml/2006/main">
  <authors>
    <author>Järvelin Tuulia</author>
  </authors>
  <commentList>
    <comment ref="E19" authorId="0" shapeId="0">
      <text>
        <r>
          <rPr>
            <b/>
            <sz val="9"/>
            <color indexed="81"/>
            <rFont val="Tahoma"/>
            <family val="2"/>
          </rPr>
          <t>Järvelin Tuulia:</t>
        </r>
        <r>
          <rPr>
            <sz val="9"/>
            <color indexed="81"/>
            <rFont val="Tahoma"/>
            <family val="2"/>
          </rPr>
          <t xml:space="preserve">
tämä luku tulee Heiniltä A4:lla rahoitusveloista
</t>
        </r>
      </text>
    </comment>
  </commentList>
</comments>
</file>

<file path=xl/sharedStrings.xml><?xml version="1.0" encoding="utf-8"?>
<sst xmlns="http://schemas.openxmlformats.org/spreadsheetml/2006/main" count="648" uniqueCount="321">
  <si>
    <t>%</t>
  </si>
  <si>
    <t>Liikevoitto</t>
  </si>
  <si>
    <t>Aineettomat hyödykkeet</t>
  </si>
  <si>
    <t>Liikearvo</t>
  </si>
  <si>
    <t>Aineelliset käyttöomaisuushyödykkeet</t>
  </si>
  <si>
    <t>Rahavarat</t>
  </si>
  <si>
    <t>Varat yhteensä</t>
  </si>
  <si>
    <t>Muut velat</t>
  </si>
  <si>
    <t>Velat yhteensä</t>
  </si>
  <si>
    <t xml:space="preserve">     </t>
  </si>
  <si>
    <t>1 000 €</t>
  </si>
  <si>
    <t>Muuntoerot</t>
  </si>
  <si>
    <t xml:space="preserve">LASSILA &amp; TIKANOJA </t>
  </si>
  <si>
    <t xml:space="preserve">LASSILA &amp; TIKANOJA  </t>
  </si>
  <si>
    <t>Käypä arvo</t>
  </si>
  <si>
    <t xml:space="preserve">Suojausrahasto, käyvän arvon muutos </t>
  </si>
  <si>
    <t>Operatiivisen toiminnan liikevoitto</t>
  </si>
  <si>
    <t>Luokittelun muutoksesta johtuvat oikaisut</t>
  </si>
  <si>
    <t>Gearing, %</t>
  </si>
  <si>
    <t>Arvonmuutosrahasto</t>
  </si>
  <si>
    <t>Muuntoerot määräysvallattomille omistajille</t>
  </si>
  <si>
    <t xml:space="preserve"> </t>
  </si>
  <si>
    <t xml:space="preserve">                                                                              </t>
  </si>
  <si>
    <t>7-9/2013</t>
  </si>
  <si>
    <t>10-12/2013</t>
  </si>
  <si>
    <t>1-12/2013</t>
  </si>
  <si>
    <t>VEROVAIKUTUKSET, MUUT LAAJAN TULOKSEN ERÄT</t>
  </si>
  <si>
    <t>Ennen
veroja</t>
  </si>
  <si>
    <t>Verovaikutus</t>
  </si>
  <si>
    <t>Verojen 
jälkeen</t>
  </si>
  <si>
    <t xml:space="preserve">     Myytävissä olevat lyhytaikaiset sijoitukset</t>
  </si>
  <si>
    <t>Muut laajan tuloksen erät</t>
  </si>
  <si>
    <t>12/2013</t>
  </si>
  <si>
    <t>Korolliset velat</t>
  </si>
  <si>
    <t>M€</t>
  </si>
  <si>
    <t>-</t>
  </si>
  <si>
    <t>Muutos</t>
  </si>
  <si>
    <t>Sijoitukset</t>
  </si>
  <si>
    <t>Saamiset</t>
  </si>
  <si>
    <t>Laskennallinen verovelka</t>
  </si>
  <si>
    <t>Hankittu nettovarallisuus</t>
  </si>
  <si>
    <t>Kokonaisvastike</t>
  </si>
  <si>
    <t>Vaikutus rahavirtaan</t>
  </si>
  <si>
    <t>Rahana maksettu vastike</t>
  </si>
  <si>
    <t>Hankitun yrityksen rahavarat</t>
  </si>
  <si>
    <t>Hankintojen kassavirta</t>
  </si>
  <si>
    <t>Poistot aineettomista</t>
  </si>
  <si>
    <t>Nettovaikutus</t>
  </si>
  <si>
    <t>Paperitiikerit</t>
  </si>
  <si>
    <t>Vaikutus liikevoittoon:</t>
  </si>
  <si>
    <t>Joutsa</t>
  </si>
  <si>
    <t>4-6/2014</t>
  </si>
  <si>
    <t>Milj. €</t>
  </si>
  <si>
    <t>1-9/2013</t>
  </si>
  <si>
    <t>1-9/2014</t>
  </si>
  <si>
    <t>7-9/2014</t>
  </si>
  <si>
    <t>9/2014</t>
  </si>
  <si>
    <t>9/2013</t>
  </si>
  <si>
    <t>09/2014</t>
  </si>
  <si>
    <t>09/2013</t>
  </si>
  <si>
    <t>1-3/2014</t>
  </si>
  <si>
    <t>CONSOLIDATED INCOME STATEMENT</t>
  </si>
  <si>
    <t>Net sales</t>
  </si>
  <si>
    <t>Cost of sales</t>
  </si>
  <si>
    <t>Gross profit</t>
  </si>
  <si>
    <t>Other operating income</t>
  </si>
  <si>
    <t>Sales and marketing expenses</t>
  </si>
  <si>
    <t>Administrative expenses</t>
  </si>
  <si>
    <t>Other operating expenses</t>
  </si>
  <si>
    <t>Impairment, property, plant and equipment and other non-current assets</t>
  </si>
  <si>
    <t>Impairment, goodwill and other intangible assets</t>
  </si>
  <si>
    <t>Operating profit</t>
  </si>
  <si>
    <t xml:space="preserve">Financial income </t>
  </si>
  <si>
    <t>Financial expenses</t>
  </si>
  <si>
    <t>Profit before tax</t>
  </si>
  <si>
    <t xml:space="preserve">Income taxes </t>
  </si>
  <si>
    <t>Profit for the period</t>
  </si>
  <si>
    <t>Attributable to:</t>
  </si>
  <si>
    <t>Equity holders of the company</t>
  </si>
  <si>
    <t>Non-controlling interest</t>
  </si>
  <si>
    <t>Earnings per share attributable to equity holders of the parent company:</t>
  </si>
  <si>
    <t>Earnings per share, EUR</t>
  </si>
  <si>
    <t>Diluted earnings per share, EUR</t>
  </si>
  <si>
    <t>CONSOLIDATED STATEMENT OF COMPREHENSIVE INCOME</t>
  </si>
  <si>
    <t xml:space="preserve">Items not to be recognised through profit or loss </t>
  </si>
  <si>
    <t xml:space="preserve">Items arising from re-measurement of defined benefit plans </t>
  </si>
  <si>
    <t>Items not to be recognised through profit or loss, total</t>
  </si>
  <si>
    <t>Items potentially to be recognised through profit or loss</t>
  </si>
  <si>
    <t xml:space="preserve">Hedging reserve, change in fair value </t>
  </si>
  <si>
    <t>Revaluation reserve</t>
  </si>
  <si>
    <t>Current available-for-sale financial assets</t>
  </si>
  <si>
    <t>Gains in the period</t>
  </si>
  <si>
    <t>Currency translation differences</t>
  </si>
  <si>
    <t>Currency translation differences recognised in profit or loss</t>
  </si>
  <si>
    <t>Currency translation differences, non-controlling interest</t>
  </si>
  <si>
    <t>Items potentially to be recognised through profit or loss, total</t>
  </si>
  <si>
    <t>Total comprehensive income, after tax</t>
  </si>
  <si>
    <t>CONSOLIDATED STATEMENT OF FINANCIAL POSITION</t>
  </si>
  <si>
    <t>ASSETS</t>
  </si>
  <si>
    <t>Non-current assets</t>
  </si>
  <si>
    <t>Intangible assets</t>
  </si>
  <si>
    <t>Goodwill</t>
  </si>
  <si>
    <t>Customer contracts arising from acquisitions</t>
  </si>
  <si>
    <t>Agreements on prohibition of competition</t>
  </si>
  <si>
    <t>Other intangible assets arising from business acquisitions</t>
  </si>
  <si>
    <t>Other intangible assets</t>
  </si>
  <si>
    <t>Property, plant and equipment</t>
  </si>
  <si>
    <t>Land</t>
  </si>
  <si>
    <t>Buildings and constructions</t>
  </si>
  <si>
    <t>Machinery and equipment</t>
  </si>
  <si>
    <t xml:space="preserve">Other </t>
  </si>
  <si>
    <t>Prepayments and construction in progress</t>
  </si>
  <si>
    <t>Other non-current assets</t>
  </si>
  <si>
    <t>Holdings in associated companies</t>
  </si>
  <si>
    <t>Available-for-sale investments</t>
  </si>
  <si>
    <t xml:space="preserve">Finance lease receivables </t>
  </si>
  <si>
    <t>Deferred tax assets</t>
  </si>
  <si>
    <t>Other receivables</t>
  </si>
  <si>
    <t>Total non-current assets</t>
  </si>
  <si>
    <t>Current assets</t>
  </si>
  <si>
    <t>Inventories</t>
  </si>
  <si>
    <t>Trade and other receivables</t>
  </si>
  <si>
    <t>Derivative receivables</t>
  </si>
  <si>
    <t>Prepayments</t>
  </si>
  <si>
    <t>Cash and cash equivalents</t>
  </si>
  <si>
    <t>Total current assets</t>
  </si>
  <si>
    <t>Total assets</t>
  </si>
  <si>
    <t>EQUITY AND LIABILITIES</t>
  </si>
  <si>
    <t>Equity</t>
  </si>
  <si>
    <t>Equity attributable to equity holders of the parent company</t>
  </si>
  <si>
    <t>Share capital</t>
  </si>
  <si>
    <t>Other reserves</t>
  </si>
  <si>
    <t>Invested unrestricted equity reserve</t>
  </si>
  <si>
    <t>Retained earnings</t>
  </si>
  <si>
    <t>Total equity</t>
  </si>
  <si>
    <t>Liabilities</t>
  </si>
  <si>
    <t>Non-current liabilities</t>
  </si>
  <si>
    <t>Deferred tax liabilities</t>
  </si>
  <si>
    <t>Retirement benefit obligations</t>
  </si>
  <si>
    <t>Provisions</t>
  </si>
  <si>
    <t>Interest-bearing liabilities</t>
  </si>
  <si>
    <t>Other liabilities</t>
  </si>
  <si>
    <t>Current liabilities</t>
  </si>
  <si>
    <t>Trade and other payables</t>
  </si>
  <si>
    <t>Derivative liabilities</t>
  </si>
  <si>
    <t>Tax liabilities</t>
  </si>
  <si>
    <t>Total liabilities</t>
  </si>
  <si>
    <t>Total equity and liabilities</t>
  </si>
  <si>
    <t>CONSOLIDATED STATEMENT OF CASH FLOWS</t>
  </si>
  <si>
    <t>Cash flows from operating activities</t>
  </si>
  <si>
    <t>Adjustments</t>
  </si>
  <si>
    <t>Income taxes</t>
  </si>
  <si>
    <t>Depreciation, amortisation and impairment</t>
  </si>
  <si>
    <t>Financial income and expenses</t>
  </si>
  <si>
    <t>Gain on sale of shares</t>
  </si>
  <si>
    <t>Other</t>
  </si>
  <si>
    <t>Net cash generated from operating activities before change in working capital</t>
  </si>
  <si>
    <t>Change in working capital</t>
  </si>
  <si>
    <t>Change in trade and other receivables</t>
  </si>
  <si>
    <t>Change in inventories</t>
  </si>
  <si>
    <t>Change in trade and other payables</t>
  </si>
  <si>
    <t xml:space="preserve">Interest paid </t>
  </si>
  <si>
    <t xml:space="preserve">Interest received </t>
  </si>
  <si>
    <t>Net cash from operating activities</t>
  </si>
  <si>
    <t>Cash flows from investing activities</t>
  </si>
  <si>
    <t>Acquisition of subsidiaries and businesses, net of cash acquired</t>
  </si>
  <si>
    <t>Proceeds from sale of subsidiaries and businesses, net of sold cash</t>
  </si>
  <si>
    <t xml:space="preserve">Purchases of property, plant and equipment and intangible assets </t>
  </si>
  <si>
    <t>Proceeds from sale of property, plant and equipment and intangible assets</t>
  </si>
  <si>
    <t>Purchases of available-for-sale investments</t>
  </si>
  <si>
    <t>Change in other non-current receivables</t>
  </si>
  <si>
    <t>Proceeds from sale of available-for-sale investments</t>
  </si>
  <si>
    <t>Dividends received</t>
  </si>
  <si>
    <t>Net cash used in investing activities</t>
  </si>
  <si>
    <t>Cash flows from financing activities</t>
  </si>
  <si>
    <t>Change in short-term borrowings</t>
  </si>
  <si>
    <t>Proceeds from long-term borrowings</t>
  </si>
  <si>
    <t>Repayments of long-term borrowings</t>
  </si>
  <si>
    <t>Dividends paid and other asset distribution</t>
  </si>
  <si>
    <t>Other financing items</t>
  </si>
  <si>
    <t>Repurchase of own shares</t>
  </si>
  <si>
    <t>Net cash generated from financing activities</t>
  </si>
  <si>
    <t>Net change in liquid assets</t>
  </si>
  <si>
    <t>Liquid assets at beginning of period</t>
  </si>
  <si>
    <t>Effect of changes in foreign exchange rates</t>
  </si>
  <si>
    <t>Liquid assets at end of period</t>
  </si>
  <si>
    <t>Liquid assets</t>
  </si>
  <si>
    <t>Available-for-sale financial assets</t>
  </si>
  <si>
    <t>Total</t>
  </si>
  <si>
    <t>CONSOLIDATED STATEMENT OF CHANGES IN EQUITY</t>
  </si>
  <si>
    <t>Equity on 1 Jan. 2013</t>
  </si>
  <si>
    <t>Total comprehensive income</t>
  </si>
  <si>
    <t>Items arising from remeasurement of defined benefit plans</t>
  </si>
  <si>
    <t>Hedging reserve, change in fair value</t>
  </si>
  <si>
    <t>Transactions with shareholders</t>
  </si>
  <si>
    <t>Share-based benefits</t>
  </si>
  <si>
    <t>Dividends paid</t>
  </si>
  <si>
    <t>Dividends returned</t>
  </si>
  <si>
    <t>Capital repayment</t>
  </si>
  <si>
    <t>Transactions with shareholders, total</t>
  </si>
  <si>
    <t>Other changes</t>
  </si>
  <si>
    <t>Equity on 1 Jan. 2014</t>
  </si>
  <si>
    <t>Equity on 30 Sep. 2013</t>
  </si>
  <si>
    <t>Equity on 30 Sep. 2014</t>
  </si>
  <si>
    <t>Hedging reserve</t>
  </si>
  <si>
    <t>KEY FIGURES</t>
  </si>
  <si>
    <t>Cash flows from operating activities per share, EUR</t>
  </si>
  <si>
    <t>EVA, EUR million</t>
  </si>
  <si>
    <t>Capital expenditure, EUR million</t>
  </si>
  <si>
    <t>Depreciation, amortisation and impairment, EUR million</t>
  </si>
  <si>
    <t>Equity per share, EUR</t>
  </si>
  <si>
    <t>Return on equity, ROE, %</t>
  </si>
  <si>
    <t>Return on invested capital, ROI, %</t>
  </si>
  <si>
    <t>Equity ratio, %</t>
  </si>
  <si>
    <t xml:space="preserve">Net interest-bearing liabilities, EUR million </t>
  </si>
  <si>
    <t>Average number of employees in full-time equivalents</t>
  </si>
  <si>
    <t>Total number of full-time and part-time employees at end of period</t>
  </si>
  <si>
    <t>Number of outstanding shares adjusted for issues, 1,000 shares</t>
  </si>
  <si>
    <t>average during the period</t>
  </si>
  <si>
    <t>at end of period</t>
  </si>
  <si>
    <t>average during the period, diluted</t>
  </si>
  <si>
    <t>BUSINESS ACQUISITIONS, COMBINED</t>
  </si>
  <si>
    <t>Investments</t>
  </si>
  <si>
    <t>Receivables</t>
  </si>
  <si>
    <t>Net assets acquired</t>
  </si>
  <si>
    <t>Total consideration</t>
  </si>
  <si>
    <t>Effect on cash flow</t>
  </si>
  <si>
    <t>Consideration paid in cash</t>
  </si>
  <si>
    <t>Cash and cash equivalents of the acquired company</t>
  </si>
  <si>
    <t>Cash flow from investing activities</t>
  </si>
  <si>
    <t>Fair valuea</t>
  </si>
  <si>
    <t>BREAKDOWN OF OPERATING PROFIT EXCLUDING NON-RECURRING ITEMS</t>
  </si>
  <si>
    <t>Non-recurring items:</t>
  </si>
  <si>
    <t>Gain on sale of L&amp;T Biowatti Oy equipment</t>
  </si>
  <si>
    <t>Impairment of EcoStream Oy shares</t>
  </si>
  <si>
    <t xml:space="preserve">L&amp;T Recoil Oy </t>
  </si>
  <si>
    <t>Divestment of Latvian business operations</t>
  </si>
  <si>
    <t>Impairment of goodwill in Swedish business operations</t>
  </si>
  <si>
    <t>Potential costs of closure of divested land areas</t>
  </si>
  <si>
    <t>Discontinuation of the sewer repair business</t>
  </si>
  <si>
    <t>Restructuring costs</t>
  </si>
  <si>
    <t>Other non-recurring items</t>
  </si>
  <si>
    <t>SEGMENT INFORMATION</t>
  </si>
  <si>
    <t>Environmental Services</t>
  </si>
  <si>
    <t>Industrial Services</t>
  </si>
  <si>
    <t>Facility Services</t>
  </si>
  <si>
    <t>Renewable Energy Sources</t>
  </si>
  <si>
    <t>Eliminations</t>
  </si>
  <si>
    <t>Group administration and other</t>
  </si>
  <si>
    <t>Financial expenses, net</t>
  </si>
  <si>
    <t>OTHER SEGMENT INFORMATION</t>
  </si>
  <si>
    <t>Assets</t>
  </si>
  <si>
    <t>Unallocated assets</t>
  </si>
  <si>
    <t>L&amp;T total</t>
  </si>
  <si>
    <t>Unallocated liabilities</t>
  </si>
  <si>
    <t>Capital expenditure</t>
  </si>
  <si>
    <t>Depreciation and amortisation</t>
  </si>
  <si>
    <t>Impairment</t>
  </si>
  <si>
    <t>External</t>
  </si>
  <si>
    <t>Interdivision</t>
  </si>
  <si>
    <t>Total net sales, change %</t>
  </si>
  <si>
    <t>INCOME STATEMENT BY QUARTER</t>
  </si>
  <si>
    <t>Interdivision net sales</t>
  </si>
  <si>
    <t>Operating margin</t>
  </si>
  <si>
    <t>CHANGES IN INTANGIBLE ASSETS</t>
  </si>
  <si>
    <t>Carrying amount at beginning of period</t>
  </si>
  <si>
    <t>Business acquisitions</t>
  </si>
  <si>
    <t>Other capital expenditure</t>
  </si>
  <si>
    <t>Disposals</t>
  </si>
  <si>
    <t>Amortisation and impairment</t>
  </si>
  <si>
    <t>Transfers between items</t>
  </si>
  <si>
    <t>Exchange differences</t>
  </si>
  <si>
    <t>Carrying amount at end of period</t>
  </si>
  <si>
    <t>CHANGES IN PROPERTY, PLANT AND EQUIPMENT</t>
  </si>
  <si>
    <t>Depreciation and impairment</t>
  </si>
  <si>
    <t>CAPITAL COMMITMENTS</t>
  </si>
  <si>
    <t>FINANCIAL ASSETS AND LIABILITIES BY CATEGORY</t>
  </si>
  <si>
    <t>Non-current financial assets</t>
  </si>
  <si>
    <t>Finance lease receivables</t>
  </si>
  <si>
    <t>Current financial assets</t>
  </si>
  <si>
    <t>Total financial assets</t>
  </si>
  <si>
    <t>Non-current financial liabilities</t>
  </si>
  <si>
    <t>Borrowings</t>
  </si>
  <si>
    <t>Current financial liabilities</t>
  </si>
  <si>
    <t>Total financial liabilities</t>
  </si>
  <si>
    <t xml:space="preserve">Financial assets and liabilities
at fair value through profit or loss
Financial assets and liabilities
at fair value through profit or loss
</t>
  </si>
  <si>
    <t>Loans and other receivables</t>
  </si>
  <si>
    <t>Financial liabilities
measured at amortised cost</t>
  </si>
  <si>
    <t>Derivatives
under hedge accounting</t>
  </si>
  <si>
    <t>Carrying amounts by balance sheet item</t>
  </si>
  <si>
    <t>Fair values by balance sheet item</t>
  </si>
  <si>
    <t>Fair value hierarchy level</t>
  </si>
  <si>
    <t>CONTINGENT LIABILITIES</t>
  </si>
  <si>
    <t>Securities for own commitments</t>
  </si>
  <si>
    <t>Mortgages on rights of tenancy</t>
  </si>
  <si>
    <t>Company mortgages</t>
  </si>
  <si>
    <t>Other securities</t>
  </si>
  <si>
    <t>Bank guarantees required for environmental permits</t>
  </si>
  <si>
    <t>Other securities are security deposits.</t>
  </si>
  <si>
    <t>Operating lease liabilities</t>
  </si>
  <si>
    <t xml:space="preserve">Maturity not later than one year </t>
  </si>
  <si>
    <t xml:space="preserve">Maturity later than one year and not later than five years </t>
  </si>
  <si>
    <t>Maturity later than five years</t>
  </si>
  <si>
    <t>Liabilities associated with derivative agreements</t>
  </si>
  <si>
    <t>Cross currency interest rate swaps</t>
  </si>
  <si>
    <t>Maturity of cross currency interest rate swaps under hedge accounting</t>
  </si>
  <si>
    <t>Maturity not later than one year</t>
  </si>
  <si>
    <t>Maturity later than one year and not later than five years</t>
  </si>
  <si>
    <t xml:space="preserve">Total </t>
  </si>
  <si>
    <t>Fair value</t>
  </si>
  <si>
    <t>Interest rate swaps</t>
  </si>
  <si>
    <t>Nominal values of interest rate swaps*</t>
  </si>
  <si>
    <t xml:space="preserve">Maturity later than five years </t>
  </si>
  <si>
    <t>Metric tonnes</t>
  </si>
  <si>
    <t>Nominal values of diesel swaps</t>
  </si>
  <si>
    <t>The contracts are used for hedging of foreign currency loans. The changes in their fair values are shown on the consolidated statement of comprehensive income.</t>
  </si>
  <si>
    <t>The interest rate swaps are used for the hedging of cash flow related to floating rate loans, and hedge accounting under IAS 39 has been applied to them. The hedges have been effective, and the changes in their fair values are shown on the consolidated statement of comprehensive income for the period. The fair values of the swap contracts are based on the market data on the balance sheet date.</t>
  </si>
  <si>
    <t xml:space="preserve">Commodity derivative contracts were signed for the hedging of future diesel oil purchases. IAS 39-compliant hedge accounting is applied to these contracts, and the effective change in fair value is recognised in the hedging reserve within equity. </t>
  </si>
  <si>
    <t>EVA:</t>
  </si>
  <si>
    <t>operating profit - cost calculated on invested capital (average of four quarters)</t>
  </si>
  <si>
    <t>WACC 2013: 6.52% and 2014: 6.58 %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</si>
</sst>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0\ &quot;€&quot;;[Red]\-#,##0\ &quot;€&quot;"/>
    <numFmt numFmtId="43" formatCode="_-* #,##0.00\ _€_-;\-* #,##0.00\ _€_-;_-* &quot;-&quot;??\ _€_-;_-@_-"/>
    <numFmt numFmtId="164" formatCode="#,##0.0"/>
    <numFmt numFmtId="165" formatCode="#,##0.000"/>
    <numFmt numFmtId="166" formatCode="0.0"/>
    <numFmt numFmtId="167" formatCode="0.0\ %"/>
    <numFmt numFmtId="168" formatCode="0.000"/>
    <numFmt numFmtId="169" formatCode="#,##0.000000"/>
  </numFmts>
  <fonts count="80" x14ac:knownFonts="1">
    <font>
      <sz val="10"/>
      <name val="MS Sans Serif"/>
    </font>
    <font>
      <sz val="11"/>
      <color theme="1"/>
      <name val="Calibri"/>
      <family val="2"/>
      <scheme val="minor"/>
    </font>
    <font>
      <sz val="11"/>
      <color theme="1"/>
      <name val="Calibri"/>
      <family val="2"/>
      <scheme val="minor"/>
    </font>
    <font>
      <sz val="10"/>
      <name val="MS Sans Serif"/>
      <family val="2"/>
    </font>
    <font>
      <sz val="12"/>
      <name val="Arial"/>
      <family val="2"/>
    </font>
    <font>
      <sz val="8"/>
      <name val="MS Sans Serif"/>
      <family val="2"/>
    </font>
    <font>
      <b/>
      <sz val="12"/>
      <name val="Arial"/>
      <family val="2"/>
    </font>
    <font>
      <sz val="10"/>
      <name val="Arial"/>
      <family val="2"/>
    </font>
    <font>
      <sz val="8"/>
      <name val="Arial"/>
      <family val="2"/>
    </font>
    <font>
      <b/>
      <sz val="10"/>
      <name val="Arial"/>
      <family val="2"/>
    </font>
    <font>
      <sz val="10"/>
      <name val="Arial"/>
      <family val="2"/>
    </font>
    <font>
      <sz val="8"/>
      <name val="Arial"/>
      <family val="2"/>
    </font>
    <font>
      <sz val="12"/>
      <name val="Arial"/>
      <family val="2"/>
    </font>
    <font>
      <b/>
      <sz val="10"/>
      <color indexed="10"/>
      <name val="Arial"/>
      <family val="2"/>
    </font>
    <font>
      <sz val="10"/>
      <color indexed="10"/>
      <name val="Arial"/>
      <family val="2"/>
    </font>
    <font>
      <sz val="10"/>
      <color indexed="10"/>
      <name val="Arial"/>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sz val="10"/>
      <name val="MS Sans Serif"/>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MS Sans Serif"/>
      <family val="2"/>
    </font>
    <font>
      <b/>
      <sz val="12"/>
      <color indexed="8"/>
      <name val="Arial"/>
      <family val="2"/>
    </font>
    <font>
      <sz val="12"/>
      <color indexed="10"/>
      <name val="Arial"/>
      <family val="2"/>
    </font>
    <font>
      <sz val="10"/>
      <color indexed="10"/>
      <name val="MS Sans Serif"/>
      <family val="2"/>
    </font>
    <font>
      <sz val="9"/>
      <name val="Arial"/>
      <family val="2"/>
    </font>
    <font>
      <b/>
      <sz val="12"/>
      <color indexed="10"/>
      <name val="Arial"/>
      <family val="2"/>
    </font>
    <font>
      <sz val="10"/>
      <color indexed="10"/>
      <name val="MS Sans Serif"/>
      <family val="2"/>
    </font>
    <font>
      <sz val="10"/>
      <name val="MS Sans Serif"/>
      <family val="2"/>
    </font>
    <font>
      <sz val="10"/>
      <color rgb="FFFF0000"/>
      <name val="Arial"/>
      <family val="2"/>
    </font>
    <font>
      <sz val="8"/>
      <color rgb="FFFF0000"/>
      <name val="Arial"/>
      <family val="2"/>
    </font>
    <font>
      <b/>
      <sz val="10"/>
      <color rgb="FFFF0000"/>
      <name val="Arial"/>
      <family val="2"/>
    </font>
    <font>
      <sz val="10"/>
      <color rgb="FFFF0000"/>
      <name val="MS Sans Serif"/>
      <family val="2"/>
    </font>
    <font>
      <sz val="12"/>
      <color rgb="FFFF0000"/>
      <name val="Arial"/>
      <family val="2"/>
    </font>
    <font>
      <sz val="10"/>
      <name val="MS Sans Serif"/>
      <family val="2"/>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8"/>
      <name val="Arial"/>
      <family val="2"/>
    </font>
    <font>
      <sz val="8"/>
      <color indexed="8"/>
      <name val="Arial"/>
      <family val="2"/>
    </font>
    <font>
      <i/>
      <sz val="8"/>
      <name val="Arial"/>
      <family val="2"/>
    </font>
    <font>
      <u/>
      <sz val="8"/>
      <color indexed="12"/>
      <name val="Arial"/>
      <family val="2"/>
    </font>
    <font>
      <i/>
      <sz val="9"/>
      <name val="Arial"/>
      <family val="2"/>
    </font>
    <font>
      <b/>
      <sz val="8"/>
      <color indexed="8"/>
      <name val="Arial"/>
      <family val="2"/>
    </font>
    <font>
      <sz val="10"/>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10"/>
      <name val="Calibri"/>
      <family val="2"/>
    </font>
    <font>
      <sz val="11"/>
      <color indexed="53"/>
      <name val="Calibri"/>
      <family val="2"/>
    </font>
    <font>
      <sz val="10"/>
      <name val="Calibri"/>
      <family val="2"/>
    </font>
    <font>
      <sz val="10"/>
      <name val="Arial"/>
      <family val="2"/>
    </font>
    <font>
      <b/>
      <sz val="10"/>
      <name val="MS Sans Serif"/>
      <family val="2"/>
    </font>
    <font>
      <sz val="10"/>
      <name val="MS Sans Serif"/>
      <family val="2"/>
    </font>
    <font>
      <sz val="10"/>
      <name val="MS Sans Serif"/>
    </font>
    <font>
      <i/>
      <sz val="10"/>
      <color theme="1"/>
      <name val="Arial"/>
      <family val="2"/>
    </font>
    <font>
      <b/>
      <sz val="9"/>
      <color indexed="81"/>
      <name val="Tahoma"/>
      <family val="2"/>
    </font>
    <font>
      <sz val="9"/>
      <color indexed="81"/>
      <name val="Tahoma"/>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43"/>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FFF00"/>
        <bgColor indexed="64"/>
      </patternFill>
    </fill>
    <fill>
      <patternFill patternType="solid">
        <fgColor indexed="8"/>
      </patternFill>
    </fill>
    <fill>
      <patternFill patternType="solid">
        <fgColor indexed="9"/>
      </patternFill>
    </fill>
    <fill>
      <patternFill patternType="solid">
        <fgColor indexed="5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9"/>
      </left>
      <right style="thin">
        <color indexed="9"/>
      </right>
      <top style="thin">
        <color indexed="9"/>
      </top>
      <bottom style="thin">
        <color indexed="9"/>
      </bottom>
      <diagonal/>
    </border>
    <border>
      <left/>
      <right/>
      <top/>
      <bottom style="thick">
        <color indexed="49"/>
      </bottom>
      <diagonal/>
    </border>
    <border>
      <left/>
      <right/>
      <top/>
      <bottom style="thick">
        <color indexed="9"/>
      </bottom>
      <diagonal/>
    </border>
    <border>
      <left/>
      <right/>
      <top/>
      <bottom style="medium">
        <color indexed="49"/>
      </bottom>
      <diagonal/>
    </border>
    <border>
      <left/>
      <right/>
      <top style="thin">
        <color indexed="49"/>
      </top>
      <bottom style="double">
        <color indexed="49"/>
      </bottom>
      <diagonal/>
    </border>
  </borders>
  <cellStyleXfs count="156">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26" fillId="20" borderId="0" applyNumberFormat="0" applyBorder="0" applyAlignment="0" applyProtection="0"/>
    <xf numFmtId="0" fontId="21" fillId="0" borderId="0"/>
    <xf numFmtId="0" fontId="3" fillId="0" borderId="0"/>
    <xf numFmtId="0" fontId="38" fillId="0" borderId="0"/>
    <xf numFmtId="0" fontId="3" fillId="0" borderId="0"/>
    <xf numFmtId="0" fontId="21" fillId="0" borderId="0"/>
    <xf numFmtId="0" fontId="3" fillId="0" borderId="0"/>
    <xf numFmtId="0" fontId="3" fillId="0" borderId="0"/>
    <xf numFmtId="0" fontId="21" fillId="0" borderId="0"/>
    <xf numFmtId="0" fontId="12" fillId="0" borderId="0"/>
    <xf numFmtId="0" fontId="12" fillId="0" borderId="0"/>
    <xf numFmtId="0" fontId="3" fillId="0" borderId="0"/>
    <xf numFmtId="0" fontId="10" fillId="0" borderId="0"/>
    <xf numFmtId="0" fontId="3" fillId="0" borderId="0"/>
    <xf numFmtId="0" fontId="10" fillId="0" borderId="0"/>
    <xf numFmtId="0" fontId="3" fillId="0" borderId="0"/>
    <xf numFmtId="0" fontId="4" fillId="0" borderId="0"/>
    <xf numFmtId="0" fontId="3" fillId="0" borderId="0"/>
    <xf numFmtId="0" fontId="21" fillId="0" borderId="0"/>
    <xf numFmtId="0" fontId="21" fillId="19" borderId="3" applyNumberFormat="0" applyFont="0" applyAlignment="0" applyProtection="0"/>
    <xf numFmtId="0" fontId="3" fillId="19" borderId="3" applyNumberFormat="0" applyFont="0" applyAlignment="0" applyProtection="0"/>
    <xf numFmtId="0" fontId="28" fillId="0" borderId="0" applyNumberFormat="0" applyFill="0" applyBorder="0" applyAlignment="0" applyProtection="0"/>
    <xf numFmtId="0" fontId="29" fillId="0" borderId="6" applyNumberFormat="0" applyFill="0" applyAlignment="0" applyProtection="0"/>
    <xf numFmtId="0" fontId="7" fillId="0" borderId="0"/>
    <xf numFmtId="0" fontId="7" fillId="0" borderId="0"/>
    <xf numFmtId="0" fontId="3" fillId="0" borderId="0"/>
    <xf numFmtId="0" fontId="3" fillId="0" borderId="0"/>
    <xf numFmtId="9" fontId="3" fillId="0" borderId="0" applyFont="0" applyFill="0" applyBorder="0" applyAlignment="0" applyProtection="0"/>
    <xf numFmtId="0" fontId="45" fillId="0" borderId="0"/>
    <xf numFmtId="0" fontId="44" fillId="0" borderId="0"/>
    <xf numFmtId="0" fontId="46" fillId="0" borderId="15" applyNumberFormat="0" applyFill="0" applyAlignment="0" applyProtection="0"/>
    <xf numFmtId="0" fontId="47" fillId="0" borderId="16" applyNumberFormat="0" applyFill="0" applyAlignment="0" applyProtection="0"/>
    <xf numFmtId="0" fontId="48" fillId="0" borderId="17" applyNumberFormat="0" applyFill="0" applyAlignment="0" applyProtection="0"/>
    <xf numFmtId="0" fontId="48" fillId="0" borderId="0" applyNumberFormat="0" applyFill="0" applyBorder="0" applyAlignment="0" applyProtection="0"/>
    <xf numFmtId="0" fontId="49" fillId="21" borderId="0" applyNumberFormat="0" applyBorder="0" applyAlignment="0" applyProtection="0"/>
    <xf numFmtId="0" fontId="50" fillId="22" borderId="0" applyNumberFormat="0" applyBorder="0" applyAlignment="0" applyProtection="0"/>
    <xf numFmtId="0" fontId="51" fillId="23" borderId="18" applyNumberFormat="0" applyAlignment="0" applyProtection="0"/>
    <xf numFmtId="0" fontId="52" fillId="24" borderId="19" applyNumberFormat="0" applyAlignment="0" applyProtection="0"/>
    <xf numFmtId="0" fontId="53" fillId="24" borderId="18" applyNumberFormat="0" applyAlignment="0" applyProtection="0"/>
    <xf numFmtId="0" fontId="54" fillId="0" borderId="20" applyNumberFormat="0" applyFill="0" applyAlignment="0" applyProtection="0"/>
    <xf numFmtId="0" fontId="55" fillId="25" borderId="21" applyNumberFormat="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27" borderId="0" applyNumberFormat="0" applyBorder="0" applyAlignment="0" applyProtection="0"/>
    <xf numFmtId="0" fontId="58" fillId="30" borderId="0" applyNumberFormat="0" applyBorder="0" applyAlignment="0" applyProtection="0"/>
    <xf numFmtId="0" fontId="58" fillId="33" borderId="0" applyNumberFormat="0" applyBorder="0" applyAlignment="0" applyProtection="0"/>
    <xf numFmtId="0" fontId="58" fillId="36" borderId="0" applyNumberFormat="0" applyBorder="0" applyAlignment="0" applyProtection="0"/>
    <xf numFmtId="0" fontId="58" fillId="39" borderId="0" applyNumberFormat="0" applyBorder="0" applyAlignment="0" applyProtection="0"/>
    <xf numFmtId="0" fontId="58" fillId="42" borderId="0" applyNumberFormat="0" applyBorder="0" applyAlignment="0" applyProtection="0"/>
    <xf numFmtId="0" fontId="2" fillId="26" borderId="22" applyNumberFormat="0" applyFont="0" applyAlignment="0" applyProtection="0"/>
    <xf numFmtId="164" fontId="62" fillId="0" borderId="0" applyNumberFormat="0" applyFill="0" applyBorder="0" applyAlignment="0" applyProtection="0"/>
    <xf numFmtId="0" fontId="17" fillId="0" borderId="0"/>
    <xf numFmtId="164" fontId="8" fillId="0" borderId="0"/>
    <xf numFmtId="0" fontId="2" fillId="0" borderId="0"/>
    <xf numFmtId="0" fontId="7" fillId="19" borderId="3" applyNumberFormat="0" applyFont="0" applyAlignment="0" applyProtection="0"/>
    <xf numFmtId="9" fontId="8" fillId="0" borderId="0" applyFont="0" applyFill="0" applyBorder="0" applyAlignment="0" applyProtection="0"/>
    <xf numFmtId="164" fontId="60" fillId="0" borderId="0" applyBorder="0">
      <alignment horizontal="right"/>
    </xf>
    <xf numFmtId="164" fontId="59" fillId="0" borderId="0" applyBorder="0"/>
    <xf numFmtId="164" fontId="59" fillId="0" borderId="0" applyBorder="0">
      <alignment horizontal="right"/>
    </xf>
    <xf numFmtId="164" fontId="8" fillId="0" borderId="8">
      <alignment horizontal="center"/>
    </xf>
    <xf numFmtId="49" fontId="63" fillId="0" borderId="0">
      <alignment horizontal="left"/>
    </xf>
    <xf numFmtId="49" fontId="8" fillId="0" borderId="0" applyFont="0" applyAlignment="0"/>
    <xf numFmtId="164" fontId="9" fillId="0" borderId="0" applyNumberFormat="0" applyFill="0" applyBorder="0" applyAlignment="0"/>
    <xf numFmtId="49" fontId="61" fillId="0" borderId="0">
      <alignment wrapText="1"/>
    </xf>
    <xf numFmtId="0" fontId="64" fillId="0" borderId="8" applyAlignment="0"/>
    <xf numFmtId="49" fontId="8" fillId="0" borderId="8">
      <alignment horizontal="right"/>
    </xf>
    <xf numFmtId="49" fontId="8" fillId="0" borderId="0">
      <alignment horizontal="left"/>
    </xf>
    <xf numFmtId="0" fontId="59" fillId="0" borderId="9"/>
    <xf numFmtId="164" fontId="8" fillId="0" borderId="9">
      <alignment horizontal="right"/>
    </xf>
    <xf numFmtId="164" fontId="59" fillId="0" borderId="9">
      <alignment horizontal="right"/>
    </xf>
    <xf numFmtId="0" fontId="65" fillId="0" borderId="0"/>
    <xf numFmtId="0" fontId="30" fillId="46" borderId="0" applyNumberFormat="0" applyBorder="0" applyAlignment="0" applyProtection="0"/>
    <xf numFmtId="0" fontId="30" fillId="7" borderId="0" applyNumberFormat="0" applyBorder="0" applyAlignment="0" applyProtection="0"/>
    <xf numFmtId="0" fontId="30" fillId="19" borderId="0" applyNumberFormat="0" applyBorder="0" applyAlignment="0" applyProtection="0"/>
    <xf numFmtId="0" fontId="30" fillId="4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47" borderId="0" applyNumberFormat="0" applyBorder="0" applyAlignment="0" applyProtection="0"/>
    <xf numFmtId="0" fontId="30" fillId="9" borderId="0" applyNumberFormat="0" applyBorder="0" applyAlignment="0" applyProtection="0"/>
    <xf numFmtId="0" fontId="30" fillId="20" borderId="0" applyNumberFormat="0" applyBorder="0" applyAlignment="0" applyProtection="0"/>
    <xf numFmtId="0" fontId="30" fillId="47" borderId="0" applyNumberFormat="0" applyBorder="0" applyAlignment="0" applyProtection="0"/>
    <xf numFmtId="0" fontId="30" fillId="8" borderId="0" applyNumberFormat="0" applyBorder="0" applyAlignment="0" applyProtection="0"/>
    <xf numFmtId="0" fontId="30" fillId="7" borderId="0" applyNumberFormat="0" applyBorder="0" applyAlignment="0" applyProtection="0"/>
    <xf numFmtId="0" fontId="17" fillId="14" borderId="0" applyNumberFormat="0" applyBorder="0" applyAlignment="0" applyProtection="0"/>
    <xf numFmtId="0" fontId="17" fillId="9" borderId="0" applyNumberFormat="0" applyBorder="0" applyAlignment="0" applyProtection="0"/>
    <xf numFmtId="0" fontId="17" fillId="20" borderId="0" applyNumberFormat="0" applyBorder="0" applyAlignment="0" applyProtection="0"/>
    <xf numFmtId="0" fontId="17" fillId="47" borderId="0" applyNumberFormat="0" applyBorder="0" applyAlignment="0" applyProtection="0"/>
    <xf numFmtId="0" fontId="17" fillId="14" borderId="0" applyNumberFormat="0" applyBorder="0" applyAlignment="0" applyProtection="0"/>
    <xf numFmtId="0" fontId="17" fillId="7"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17" fillId="16" borderId="0" applyNumberFormat="0" applyBorder="0" applyAlignment="0" applyProtection="0"/>
    <xf numFmtId="0" fontId="17" fillId="48"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3" fillId="19" borderId="23" applyNumberFormat="0" applyFont="0" applyAlignment="0" applyProtection="0"/>
    <xf numFmtId="0" fontId="19" fillId="3" borderId="0" applyNumberFormat="0" applyBorder="0" applyAlignment="0" applyProtection="0"/>
    <xf numFmtId="0" fontId="23" fillId="4" borderId="0" applyNumberFormat="0" applyBorder="0" applyAlignment="0" applyProtection="0"/>
    <xf numFmtId="0" fontId="20" fillId="46" borderId="1" applyNumberFormat="0" applyAlignment="0" applyProtection="0"/>
    <xf numFmtId="0" fontId="25" fillId="0" borderId="4" applyNumberFormat="0" applyFill="0" applyAlignment="0" applyProtection="0"/>
    <xf numFmtId="0" fontId="26" fillId="20" borderId="0" applyNumberFormat="0" applyBorder="0" applyAlignment="0" applyProtection="0"/>
    <xf numFmtId="0" fontId="66" fillId="0" borderId="0" applyNumberFormat="0" applyFill="0" applyBorder="0" applyAlignment="0" applyProtection="0"/>
    <xf numFmtId="0" fontId="67" fillId="0" borderId="24" applyNumberFormat="0" applyFill="0" applyAlignment="0" applyProtection="0"/>
    <xf numFmtId="0" fontId="68" fillId="0" borderId="25" applyNumberFormat="0" applyFill="0" applyAlignment="0" applyProtection="0"/>
    <xf numFmtId="0" fontId="69" fillId="0" borderId="26" applyNumberFormat="0" applyFill="0" applyAlignment="0" applyProtection="0"/>
    <xf numFmtId="0" fontId="69" fillId="0" borderId="0" applyNumberFormat="0" applyFill="0" applyBorder="0" applyAlignment="0" applyProtection="0"/>
    <xf numFmtId="9" fontId="7" fillId="0" borderId="0" applyFont="0" applyFill="0" applyBorder="0" applyAlignment="0" applyProtection="0"/>
    <xf numFmtId="0" fontId="22" fillId="0" borderId="0" applyNumberFormat="0" applyFill="0" applyBorder="0" applyAlignment="0" applyProtection="0"/>
    <xf numFmtId="0" fontId="70" fillId="0" borderId="27" applyNumberFormat="0" applyFill="0" applyAlignment="0" applyProtection="0"/>
    <xf numFmtId="0" fontId="24" fillId="7" borderId="1" applyNumberFormat="0" applyAlignment="0" applyProtection="0"/>
    <xf numFmtId="0" fontId="29" fillId="18" borderId="2" applyNumberFormat="0" applyAlignment="0" applyProtection="0"/>
    <xf numFmtId="0" fontId="27" fillId="46" borderId="5" applyNumberFormat="0" applyAlignment="0" applyProtection="0"/>
    <xf numFmtId="0" fontId="71" fillId="0" borderId="0" applyNumberFormat="0" applyFill="0" applyBorder="0" applyAlignment="0" applyProtection="0"/>
    <xf numFmtId="3" fontId="72" fillId="0" borderId="0" applyProtection="0">
      <alignment horizontal="center"/>
    </xf>
    <xf numFmtId="0" fontId="73" fillId="0" borderId="0"/>
    <xf numFmtId="43" fontId="7" fillId="0" borderId="0" applyFont="0" applyFill="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3" fillId="0" borderId="0"/>
    <xf numFmtId="9" fontId="3" fillId="0" borderId="0" applyFont="0" applyFill="0" applyBorder="0" applyAlignment="0" applyProtection="0"/>
    <xf numFmtId="0" fontId="7" fillId="0" borderId="0"/>
    <xf numFmtId="0" fontId="3" fillId="0" borderId="0"/>
    <xf numFmtId="0" fontId="1" fillId="26" borderId="22" applyNumberFormat="0" applyFont="0" applyAlignment="0" applyProtection="0"/>
    <xf numFmtId="0" fontId="1" fillId="0" borderId="0"/>
    <xf numFmtId="0" fontId="7" fillId="0" borderId="0"/>
    <xf numFmtId="9" fontId="75" fillId="0" borderId="0" applyFont="0" applyFill="0" applyBorder="0" applyAlignment="0" applyProtection="0"/>
    <xf numFmtId="43" fontId="76" fillId="0" borderId="0" applyFont="0" applyFill="0" applyBorder="0" applyAlignment="0" applyProtection="0"/>
  </cellStyleXfs>
  <cellXfs count="587">
    <xf numFmtId="0" fontId="0" fillId="0" borderId="0" xfId="0"/>
    <xf numFmtId="0" fontId="6" fillId="0" borderId="0" xfId="23" applyFont="1"/>
    <xf numFmtId="0" fontId="7" fillId="0" borderId="0" xfId="23" applyFont="1"/>
    <xf numFmtId="0" fontId="8" fillId="0" borderId="0" xfId="23" applyFont="1"/>
    <xf numFmtId="0" fontId="9" fillId="0" borderId="0" xfId="23" applyFont="1"/>
    <xf numFmtId="3" fontId="7" fillId="0" borderId="0" xfId="23" applyNumberFormat="1" applyFont="1"/>
    <xf numFmtId="0" fontId="7" fillId="0" borderId="7" xfId="23" applyFont="1" applyBorder="1" applyAlignment="1">
      <alignment horizontal="left"/>
    </xf>
    <xf numFmtId="0" fontId="7" fillId="0" borderId="0" xfId="23" applyFont="1" applyAlignment="1">
      <alignment horizontal="left"/>
    </xf>
    <xf numFmtId="0" fontId="7" fillId="0" borderId="0" xfId="23" applyFont="1" applyBorder="1" applyAlignment="1">
      <alignment horizontal="left"/>
    </xf>
    <xf numFmtId="0" fontId="9" fillId="0" borderId="0" xfId="23" applyFont="1" applyBorder="1" applyAlignment="1">
      <alignment horizontal="left"/>
    </xf>
    <xf numFmtId="0" fontId="7" fillId="0" borderId="0" xfId="23" quotePrefix="1" applyFont="1" applyAlignment="1">
      <alignment horizontal="left"/>
    </xf>
    <xf numFmtId="0" fontId="9" fillId="0" borderId="0" xfId="23" applyFont="1" applyBorder="1"/>
    <xf numFmtId="0" fontId="9" fillId="0" borderId="0" xfId="23" applyFont="1" applyAlignment="1">
      <alignment horizontal="left"/>
    </xf>
    <xf numFmtId="0" fontId="9" fillId="0" borderId="0" xfId="23" applyFont="1" applyAlignment="1">
      <alignment wrapText="1"/>
    </xf>
    <xf numFmtId="0" fontId="7" fillId="0" borderId="0" xfId="23" quotePrefix="1" applyFont="1" applyBorder="1" applyAlignment="1">
      <alignment horizontal="left"/>
    </xf>
    <xf numFmtId="0" fontId="7" fillId="0" borderId="0" xfId="23" quotePrefix="1" applyFont="1" applyAlignment="1">
      <alignment horizontal="left" indent="1"/>
    </xf>
    <xf numFmtId="0" fontId="7" fillId="0" borderId="7" xfId="23" quotePrefix="1" applyFont="1" applyBorder="1" applyAlignment="1">
      <alignment horizontal="left" indent="1"/>
    </xf>
    <xf numFmtId="0" fontId="7" fillId="0" borderId="0" xfId="23" applyFont="1" applyAlignment="1">
      <alignment horizontal="left" indent="1"/>
    </xf>
    <xf numFmtId="0" fontId="7" fillId="0" borderId="0" xfId="23" applyFont="1" applyBorder="1" applyAlignment="1">
      <alignment horizontal="left" indent="1"/>
    </xf>
    <xf numFmtId="0" fontId="7" fillId="0" borderId="7" xfId="23" applyFont="1" applyBorder="1" applyAlignment="1">
      <alignment horizontal="left" wrapText="1" indent="1"/>
    </xf>
    <xf numFmtId="0" fontId="9" fillId="0" borderId="8" xfId="23" applyFont="1" applyBorder="1" applyAlignment="1">
      <alignment horizontal="left"/>
    </xf>
    <xf numFmtId="0" fontId="7" fillId="0" borderId="7" xfId="23" applyFont="1" applyBorder="1" applyAlignment="1">
      <alignment horizontal="left" indent="1"/>
    </xf>
    <xf numFmtId="0" fontId="9" fillId="0" borderId="0" xfId="23" applyFont="1" applyAlignment="1">
      <alignment horizontal="left" indent="1"/>
    </xf>
    <xf numFmtId="0" fontId="10" fillId="0" borderId="0" xfId="31"/>
    <xf numFmtId="3" fontId="10" fillId="0" borderId="0" xfId="31" applyNumberFormat="1"/>
    <xf numFmtId="0" fontId="6" fillId="0" borderId="0" xfId="35" applyFont="1" applyBorder="1"/>
    <xf numFmtId="0" fontId="7" fillId="0" borderId="0" xfId="31" quotePrefix="1" applyFont="1" applyBorder="1" applyAlignment="1">
      <alignment horizontal="left"/>
    </xf>
    <xf numFmtId="6" fontId="7" fillId="0" borderId="7" xfId="31" quotePrefix="1" applyNumberFormat="1" applyFont="1" applyBorder="1" applyAlignment="1">
      <alignment horizontal="left"/>
    </xf>
    <xf numFmtId="0" fontId="9" fillId="0" borderId="0" xfId="31" applyFont="1"/>
    <xf numFmtId="0" fontId="10" fillId="0" borderId="0" xfId="31" applyFont="1"/>
    <xf numFmtId="0" fontId="7" fillId="0" borderId="0" xfId="31" applyFont="1"/>
    <xf numFmtId="0" fontId="7" fillId="0" borderId="0" xfId="31" applyFont="1" applyAlignment="1">
      <alignment horizontal="left" indent="1"/>
    </xf>
    <xf numFmtId="0" fontId="7" fillId="0" borderId="0" xfId="31" applyFont="1" applyBorder="1"/>
    <xf numFmtId="0" fontId="10" fillId="0" borderId="0" xfId="31" applyBorder="1"/>
    <xf numFmtId="0" fontId="7" fillId="0" borderId="7" xfId="31" applyFont="1" applyBorder="1" applyAlignment="1">
      <alignment horizontal="left" indent="1"/>
    </xf>
    <xf numFmtId="0" fontId="9" fillId="0" borderId="0" xfId="31" applyFont="1" applyBorder="1"/>
    <xf numFmtId="0" fontId="7" fillId="0" borderId="0" xfId="36" applyFont="1" applyAlignment="1">
      <alignment horizontal="left"/>
    </xf>
    <xf numFmtId="0" fontId="7" fillId="0" borderId="0" xfId="36" applyFont="1"/>
    <xf numFmtId="0" fontId="3" fillId="0" borderId="0" xfId="36"/>
    <xf numFmtId="0" fontId="9" fillId="0" borderId="0" xfId="36" applyFont="1" applyBorder="1"/>
    <xf numFmtId="0" fontId="3" fillId="0" borderId="7" xfId="36" applyBorder="1"/>
    <xf numFmtId="0" fontId="7" fillId="0" borderId="0" xfId="36" applyFont="1" applyBorder="1"/>
    <xf numFmtId="0" fontId="7" fillId="0" borderId="0" xfId="30" applyFont="1" applyAlignment="1">
      <alignment horizontal="left"/>
    </xf>
    <xf numFmtId="0" fontId="9" fillId="0" borderId="0" xfId="30" applyFont="1"/>
    <xf numFmtId="0" fontId="7" fillId="0" borderId="0" xfId="30" applyFont="1"/>
    <xf numFmtId="0" fontId="7" fillId="0" borderId="0" xfId="34" applyFont="1"/>
    <xf numFmtId="0" fontId="7" fillId="0" borderId="7" xfId="34" applyFont="1" applyBorder="1"/>
    <xf numFmtId="0" fontId="7" fillId="0" borderId="7" xfId="26" quotePrefix="1" applyFont="1" applyBorder="1" applyAlignment="1" applyProtection="1">
      <alignment horizontal="left"/>
    </xf>
    <xf numFmtId="6" fontId="7" fillId="0" borderId="7" xfId="25" quotePrefix="1" applyNumberFormat="1" applyFont="1" applyBorder="1"/>
    <xf numFmtId="0" fontId="15" fillId="0" borderId="0" xfId="31" applyFont="1"/>
    <xf numFmtId="0" fontId="6" fillId="0" borderId="0" xfId="36" applyFont="1" applyBorder="1"/>
    <xf numFmtId="3" fontId="7" fillId="0" borderId="0" xfId="23" applyNumberFormat="1" applyFont="1" applyFill="1"/>
    <xf numFmtId="0" fontId="7" fillId="0" borderId="0" xfId="23" applyFont="1" applyFill="1"/>
    <xf numFmtId="0" fontId="7" fillId="0" borderId="0" xfId="23" applyFont="1" applyFill="1" applyBorder="1"/>
    <xf numFmtId="14" fontId="9" fillId="0" borderId="7" xfId="25" quotePrefix="1" applyNumberFormat="1" applyFont="1" applyFill="1" applyBorder="1" applyAlignment="1">
      <alignment horizontal="right"/>
    </xf>
    <xf numFmtId="0" fontId="9" fillId="0" borderId="0" xfId="23" applyFont="1" applyFill="1"/>
    <xf numFmtId="0" fontId="7" fillId="0" borderId="7" xfId="23" applyFont="1" applyFill="1" applyBorder="1" applyAlignment="1">
      <alignment horizontal="left"/>
    </xf>
    <xf numFmtId="0" fontId="7" fillId="0" borderId="0" xfId="23" applyFont="1" applyFill="1" applyAlignment="1">
      <alignment horizontal="left"/>
    </xf>
    <xf numFmtId="0" fontId="7" fillId="0" borderId="0" xfId="23" applyFont="1" applyFill="1" applyBorder="1" applyAlignment="1">
      <alignment horizontal="left"/>
    </xf>
    <xf numFmtId="0" fontId="7" fillId="0" borderId="0" xfId="30" applyFont="1" applyFill="1"/>
    <xf numFmtId="0" fontId="9" fillId="0" borderId="0" xfId="0" applyFont="1"/>
    <xf numFmtId="0" fontId="7" fillId="0" borderId="0" xfId="0" applyFont="1"/>
    <xf numFmtId="0" fontId="7" fillId="0" borderId="0" xfId="0" applyFont="1" applyBorder="1"/>
    <xf numFmtId="3" fontId="7" fillId="0" borderId="0" xfId="30" applyNumberFormat="1" applyFont="1" applyFill="1" applyBorder="1"/>
    <xf numFmtId="0" fontId="7" fillId="0" borderId="0" xfId="30" applyFont="1" applyFill="1" applyBorder="1"/>
    <xf numFmtId="0" fontId="6" fillId="0" borderId="0" xfId="0" applyFont="1"/>
    <xf numFmtId="0" fontId="7" fillId="0" borderId="0" xfId="0" quotePrefix="1" applyFont="1" applyBorder="1" applyAlignment="1">
      <alignment horizontal="center"/>
    </xf>
    <xf numFmtId="0" fontId="7" fillId="0" borderId="0" xfId="0" applyFont="1" applyBorder="1" applyAlignment="1">
      <alignment horizontal="right"/>
    </xf>
    <xf numFmtId="0" fontId="7" fillId="0" borderId="7" xfId="0" applyFont="1" applyBorder="1"/>
    <xf numFmtId="2" fontId="7" fillId="0" borderId="0" xfId="36" applyNumberFormat="1" applyFont="1" applyFill="1" applyAlignment="1">
      <alignment horizontal="right"/>
    </xf>
    <xf numFmtId="3" fontId="15" fillId="0" borderId="0" xfId="31" applyNumberFormat="1" applyFont="1"/>
    <xf numFmtId="0" fontId="7" fillId="0" borderId="0" xfId="31" applyFont="1" applyAlignment="1">
      <alignment horizontal="left" wrapText="1" indent="1"/>
    </xf>
    <xf numFmtId="0" fontId="9" fillId="0" borderId="0" xfId="30" quotePrefix="1" applyFont="1" applyFill="1" applyBorder="1" applyAlignment="1">
      <alignment horizontal="right"/>
    </xf>
    <xf numFmtId="0" fontId="9" fillId="0" borderId="7" xfId="26" quotePrefix="1" applyFont="1" applyFill="1" applyBorder="1" applyAlignment="1" applyProtection="1">
      <alignment horizontal="right"/>
    </xf>
    <xf numFmtId="3" fontId="7" fillId="0" borderId="0" xfId="23" applyNumberFormat="1" applyFont="1" applyFill="1" applyAlignment="1">
      <alignment horizontal="right"/>
    </xf>
    <xf numFmtId="0" fontId="7" fillId="0" borderId="0" xfId="31" applyFont="1" applyBorder="1" applyAlignment="1">
      <alignment horizontal="left" indent="1"/>
    </xf>
    <xf numFmtId="0" fontId="0" fillId="0" borderId="0" xfId="0" applyFill="1"/>
    <xf numFmtId="0" fontId="9" fillId="0" borderId="0" xfId="30" applyFont="1" applyFill="1"/>
    <xf numFmtId="0" fontId="7" fillId="0" borderId="0" xfId="0" applyFont="1" applyFill="1"/>
    <xf numFmtId="0" fontId="7" fillId="0" borderId="0" xfId="37" applyFont="1" applyAlignment="1">
      <alignment horizontal="left"/>
    </xf>
    <xf numFmtId="0" fontId="7" fillId="0" borderId="0" xfId="24" applyFont="1" applyFill="1" applyBorder="1"/>
    <xf numFmtId="0" fontId="7" fillId="0" borderId="0" xfId="24" applyFont="1" applyFill="1" applyAlignment="1">
      <alignment horizontal="right"/>
    </xf>
    <xf numFmtId="0" fontId="7" fillId="0" borderId="0" xfId="24" applyFont="1" applyFill="1"/>
    <xf numFmtId="0" fontId="7" fillId="0" borderId="0" xfId="24" applyFont="1"/>
    <xf numFmtId="0" fontId="6" fillId="0" borderId="0" xfId="24" applyFont="1" applyFill="1" applyBorder="1"/>
    <xf numFmtId="0" fontId="6" fillId="0" borderId="0" xfId="24" applyFont="1" applyFill="1" applyAlignment="1">
      <alignment horizontal="right"/>
    </xf>
    <xf numFmtId="0" fontId="7" fillId="0" borderId="0" xfId="24" applyFont="1" applyBorder="1"/>
    <xf numFmtId="3" fontId="7" fillId="0" borderId="0" xfId="24" applyNumberFormat="1" applyFont="1" applyFill="1"/>
    <xf numFmtId="3" fontId="7" fillId="0" borderId="0" xfId="24" applyNumberFormat="1" applyFont="1" applyFill="1" applyBorder="1"/>
    <xf numFmtId="3" fontId="7" fillId="0" borderId="0" xfId="27" applyNumberFormat="1" applyFont="1" applyFill="1" applyBorder="1" applyAlignment="1" applyProtection="1">
      <alignment horizontal="right"/>
    </xf>
    <xf numFmtId="3" fontId="9" fillId="0" borderId="0" xfId="27" applyNumberFormat="1" applyFont="1" applyBorder="1" applyAlignment="1" applyProtection="1">
      <alignment horizontal="right"/>
    </xf>
    <xf numFmtId="2" fontId="7" fillId="0" borderId="0" xfId="27" applyNumberFormat="1" applyFont="1" applyBorder="1"/>
    <xf numFmtId="0" fontId="7" fillId="0" borderId="0" xfId="37" applyFont="1" applyFill="1" applyAlignment="1">
      <alignment horizontal="left"/>
    </xf>
    <xf numFmtId="0" fontId="12" fillId="0" borderId="0" xfId="29" applyFill="1"/>
    <xf numFmtId="0" fontId="9" fillId="0" borderId="0" xfId="29" applyFont="1" applyFill="1"/>
    <xf numFmtId="0" fontId="7" fillId="0" borderId="0" xfId="29" applyFont="1" applyFill="1"/>
    <xf numFmtId="0" fontId="32" fillId="0" borderId="0" xfId="24" applyFont="1" applyFill="1"/>
    <xf numFmtId="17" fontId="7" fillId="0" borderId="0" xfId="29" applyNumberFormat="1" applyFont="1" applyFill="1" applyBorder="1" applyAlignment="1">
      <alignment horizontal="right" wrapText="1"/>
    </xf>
    <xf numFmtId="0" fontId="6" fillId="0" borderId="0" xfId="24" applyFont="1" applyFill="1"/>
    <xf numFmtId="0" fontId="7" fillId="0" borderId="7" xfId="29" quotePrefix="1" applyFont="1" applyFill="1" applyBorder="1"/>
    <xf numFmtId="17" fontId="7" fillId="0" borderId="7" xfId="29" applyNumberFormat="1" applyFont="1" applyFill="1" applyBorder="1" applyAlignment="1">
      <alignment horizontal="right" wrapText="1"/>
    </xf>
    <xf numFmtId="1" fontId="7" fillId="0" borderId="7" xfId="27" applyNumberFormat="1" applyFont="1" applyFill="1" applyBorder="1" applyAlignment="1" applyProtection="1">
      <alignment horizontal="right" wrapText="1"/>
    </xf>
    <xf numFmtId="0" fontId="7" fillId="0" borderId="0" xfId="29" applyFont="1" applyFill="1" applyBorder="1"/>
    <xf numFmtId="3" fontId="7" fillId="0" borderId="0" xfId="29" applyNumberFormat="1" applyFont="1" applyFill="1"/>
    <xf numFmtId="3" fontId="12" fillId="0" borderId="0" xfId="29" applyNumberFormat="1" applyFill="1"/>
    <xf numFmtId="0" fontId="9" fillId="0" borderId="7" xfId="0" quotePrefix="1" applyFont="1" applyFill="1" applyBorder="1" applyAlignment="1">
      <alignment horizontal="right"/>
    </xf>
    <xf numFmtId="0" fontId="9" fillId="0" borderId="0" xfId="23" applyFont="1" applyFill="1" applyBorder="1" applyAlignment="1">
      <alignment wrapText="1"/>
    </xf>
    <xf numFmtId="0" fontId="6" fillId="0" borderId="0" xfId="23" applyFont="1" applyFill="1"/>
    <xf numFmtId="3" fontId="7" fillId="0" borderId="0" xfId="0" applyNumberFormat="1" applyFont="1" applyFill="1"/>
    <xf numFmtId="0" fontId="7" fillId="0" borderId="0" xfId="36" applyFont="1" applyFill="1" applyBorder="1"/>
    <xf numFmtId="0" fontId="7" fillId="0" borderId="0" xfId="36" applyFont="1" applyFill="1" applyAlignment="1">
      <alignment horizontal="right"/>
    </xf>
    <xf numFmtId="0" fontId="33" fillId="0" borderId="0" xfId="29" applyFont="1" applyFill="1"/>
    <xf numFmtId="164" fontId="7" fillId="0" borderId="0" xfId="0" applyNumberFormat="1" applyFont="1" applyFill="1"/>
    <xf numFmtId="3" fontId="14" fillId="0" borderId="0" xfId="30" applyNumberFormat="1" applyFont="1" applyFill="1"/>
    <xf numFmtId="3" fontId="34" fillId="0" borderId="0" xfId="0" applyNumberFormat="1" applyFont="1" applyFill="1"/>
    <xf numFmtId="0" fontId="3" fillId="0" borderId="0" xfId="0" applyFont="1" applyFill="1"/>
    <xf numFmtId="0" fontId="3" fillId="0" borderId="0" xfId="0" applyFont="1"/>
    <xf numFmtId="0" fontId="3" fillId="0" borderId="0" xfId="0" applyFont="1" applyBorder="1"/>
    <xf numFmtId="3" fontId="0" fillId="0" borderId="0" xfId="0" applyNumberFormat="1" applyFill="1"/>
    <xf numFmtId="0" fontId="6" fillId="0" borderId="0" xfId="0" applyFont="1" applyFill="1"/>
    <xf numFmtId="3" fontId="14" fillId="0" borderId="0" xfId="30" applyNumberFormat="1" applyFont="1" applyFill="1" applyBorder="1"/>
    <xf numFmtId="0" fontId="7" fillId="0" borderId="0" xfId="24" applyFont="1" applyFill="1" applyBorder="1" applyAlignment="1">
      <alignment horizontal="right"/>
    </xf>
    <xf numFmtId="0" fontId="7" fillId="0" borderId="0" xfId="30" applyFont="1" applyFill="1" applyAlignment="1">
      <alignment wrapText="1"/>
    </xf>
    <xf numFmtId="0" fontId="14" fillId="0" borderId="0" xfId="29" applyFont="1" applyFill="1"/>
    <xf numFmtId="0" fontId="7" fillId="0" borderId="7" xfId="0" applyFont="1" applyFill="1" applyBorder="1"/>
    <xf numFmtId="3" fontId="7" fillId="0" borderId="0" xfId="24" applyNumberFormat="1" applyFont="1" applyFill="1" applyBorder="1" applyAlignment="1">
      <alignment wrapText="1"/>
    </xf>
    <xf numFmtId="3" fontId="7" fillId="0" borderId="0" xfId="24" applyNumberFormat="1" applyFont="1" applyFill="1" applyAlignment="1">
      <alignment horizontal="left"/>
    </xf>
    <xf numFmtId="3" fontId="7" fillId="0" borderId="0" xfId="28" applyNumberFormat="1" applyFont="1" applyFill="1" applyAlignment="1">
      <alignment wrapText="1"/>
    </xf>
    <xf numFmtId="3" fontId="7" fillId="0" borderId="7" xfId="28" applyNumberFormat="1" applyFont="1" applyFill="1" applyBorder="1" applyAlignment="1">
      <alignment horizontal="left" wrapText="1" indent="1"/>
    </xf>
    <xf numFmtId="0" fontId="7" fillId="0" borderId="7" xfId="27" quotePrefix="1" applyFont="1" applyBorder="1" applyAlignment="1" applyProtection="1">
      <alignment horizontal="left"/>
    </xf>
    <xf numFmtId="0" fontId="9" fillId="0" borderId="0" xfId="24" applyFont="1" applyFill="1"/>
    <xf numFmtId="0" fontId="9" fillId="0" borderId="0" xfId="24" applyFont="1" applyBorder="1" applyAlignment="1">
      <alignment wrapText="1"/>
    </xf>
    <xf numFmtId="0" fontId="7" fillId="0" borderId="0" xfId="28" applyFont="1" applyFill="1" applyBorder="1"/>
    <xf numFmtId="0" fontId="9" fillId="0" borderId="0" xfId="24" applyFont="1" applyAlignment="1">
      <alignment horizontal="left"/>
    </xf>
    <xf numFmtId="0" fontId="7" fillId="0" borderId="0" xfId="24" applyFont="1" applyAlignment="1">
      <alignment horizontal="left"/>
    </xf>
    <xf numFmtId="0" fontId="9" fillId="0" borderId="0" xfId="24" applyFont="1"/>
    <xf numFmtId="0" fontId="9" fillId="0" borderId="0" xfId="24" applyFont="1" applyFill="1" applyAlignment="1">
      <alignment horizontal="center"/>
    </xf>
    <xf numFmtId="0" fontId="9" fillId="0" borderId="0" xfId="24" applyFont="1" applyFill="1" applyBorder="1" applyAlignment="1">
      <alignment horizontal="center"/>
    </xf>
    <xf numFmtId="0" fontId="35" fillId="0" borderId="0" xfId="24" applyFont="1"/>
    <xf numFmtId="0" fontId="13" fillId="0" borderId="0" xfId="24" applyFont="1" applyAlignment="1">
      <alignment horizontal="center"/>
    </xf>
    <xf numFmtId="0" fontId="36" fillId="0" borderId="0" xfId="36" applyFont="1" applyBorder="1"/>
    <xf numFmtId="0" fontId="14" fillId="0" borderId="0" xfId="23" applyFont="1" applyAlignment="1">
      <alignment horizontal="center"/>
    </xf>
    <xf numFmtId="0" fontId="37" fillId="0" borderId="0" xfId="0" applyFont="1" applyFill="1"/>
    <xf numFmtId="164" fontId="9" fillId="0" borderId="0" xfId="23" applyNumberFormat="1" applyFont="1" applyFill="1" applyBorder="1"/>
    <xf numFmtId="164" fontId="9" fillId="0" borderId="7" xfId="23" applyNumberFormat="1" applyFont="1" applyFill="1" applyBorder="1"/>
    <xf numFmtId="164" fontId="7" fillId="0" borderId="7" xfId="23" applyNumberFormat="1" applyFont="1" applyFill="1" applyBorder="1"/>
    <xf numFmtId="164" fontId="7" fillId="0" borderId="0" xfId="23" applyNumberFormat="1" applyFont="1" applyFill="1" applyBorder="1"/>
    <xf numFmtId="0" fontId="7" fillId="0" borderId="0" xfId="36" quotePrefix="1" applyFont="1" applyAlignment="1">
      <alignment horizontal="left"/>
    </xf>
    <xf numFmtId="0" fontId="4" fillId="0" borderId="0" xfId="29" applyFont="1" applyFill="1"/>
    <xf numFmtId="0" fontId="13" fillId="0" borderId="0" xfId="36" applyFont="1" applyBorder="1" applyAlignment="1">
      <alignment horizontal="center"/>
    </xf>
    <xf numFmtId="0" fontId="7" fillId="0" borderId="0" xfId="31" applyFont="1" applyBorder="1" applyAlignment="1">
      <alignment horizontal="left"/>
    </xf>
    <xf numFmtId="0" fontId="7" fillId="0" borderId="7" xfId="31" applyFont="1" applyBorder="1"/>
    <xf numFmtId="0" fontId="7" fillId="0" borderId="0" xfId="37" applyFont="1" applyFill="1" applyBorder="1" applyAlignment="1">
      <alignment horizontal="left"/>
    </xf>
    <xf numFmtId="0" fontId="13" fillId="0" borderId="0" xfId="24" applyFont="1" applyBorder="1" applyAlignment="1">
      <alignment horizontal="center"/>
    </xf>
    <xf numFmtId="0" fontId="7" fillId="0" borderId="0" xfId="0" applyFont="1" applyFill="1" applyBorder="1"/>
    <xf numFmtId="0" fontId="40" fillId="0" borderId="0" xfId="33" applyFont="1"/>
    <xf numFmtId="3" fontId="7" fillId="0" borderId="0" xfId="36" quotePrefix="1" applyNumberFormat="1" applyFont="1" applyFill="1" applyAlignment="1">
      <alignment horizontal="right"/>
    </xf>
    <xf numFmtId="0" fontId="41" fillId="0" borderId="0" xfId="0" applyFont="1" applyAlignment="1">
      <alignment wrapText="1"/>
    </xf>
    <xf numFmtId="0" fontId="42" fillId="0" borderId="0" xfId="0" applyFont="1"/>
    <xf numFmtId="4" fontId="7" fillId="0" borderId="0" xfId="23" applyNumberFormat="1" applyFont="1" applyFill="1" applyAlignment="1">
      <alignment horizontal="right"/>
    </xf>
    <xf numFmtId="4" fontId="7" fillId="0" borderId="0" xfId="23" applyNumberFormat="1" applyFont="1" applyFill="1"/>
    <xf numFmtId="0" fontId="41" fillId="0" borderId="0" xfId="0" applyFont="1" applyFill="1" applyBorder="1"/>
    <xf numFmtId="0" fontId="39" fillId="0" borderId="0" xfId="0" applyFont="1"/>
    <xf numFmtId="0" fontId="39" fillId="0" borderId="0" xfId="0" quotePrefix="1" applyFont="1"/>
    <xf numFmtId="3" fontId="8" fillId="0" borderId="0" xfId="23" applyNumberFormat="1" applyFont="1" applyFill="1"/>
    <xf numFmtId="0" fontId="39" fillId="0" borderId="0" xfId="23" applyFont="1" applyAlignment="1">
      <alignment horizontal="center"/>
    </xf>
    <xf numFmtId="3" fontId="3" fillId="0" borderId="0" xfId="36" applyNumberFormat="1"/>
    <xf numFmtId="0" fontId="41" fillId="0" borderId="0" xfId="29" applyFont="1" applyFill="1"/>
    <xf numFmtId="3" fontId="39" fillId="0" borderId="0" xfId="23" applyNumberFormat="1" applyFont="1" applyFill="1"/>
    <xf numFmtId="3" fontId="0" fillId="0" borderId="0" xfId="0" applyNumberFormat="1"/>
    <xf numFmtId="164" fontId="3" fillId="0" borderId="0" xfId="0" applyNumberFormat="1" applyFont="1" applyFill="1"/>
    <xf numFmtId="0" fontId="7" fillId="0" borderId="7" xfId="23" applyFont="1" applyBorder="1"/>
    <xf numFmtId="0" fontId="7" fillId="0" borderId="12" xfId="24" applyFont="1" applyBorder="1" applyAlignment="1">
      <alignment wrapText="1"/>
    </xf>
    <xf numFmtId="0" fontId="7" fillId="0" borderId="0" xfId="24" applyFont="1" applyBorder="1" applyAlignment="1">
      <alignment wrapText="1"/>
    </xf>
    <xf numFmtId="0" fontId="39" fillId="0" borderId="0" xfId="23" applyFont="1"/>
    <xf numFmtId="165" fontId="7" fillId="0" borderId="0" xfId="23" applyNumberFormat="1" applyFont="1" applyFill="1"/>
    <xf numFmtId="14" fontId="9" fillId="0" borderId="0" xfId="27" quotePrefix="1" applyNumberFormat="1" applyFont="1" applyFill="1" applyBorder="1" applyAlignment="1" applyProtection="1">
      <alignment horizontal="left"/>
    </xf>
    <xf numFmtId="0" fontId="7" fillId="0" borderId="0" xfId="24" applyFont="1" applyFill="1" applyBorder="1" applyAlignment="1">
      <alignment horizontal="left"/>
    </xf>
    <xf numFmtId="0" fontId="7" fillId="0" borderId="0" xfId="24" applyFont="1" applyFill="1" applyAlignment="1">
      <alignment horizontal="left"/>
    </xf>
    <xf numFmtId="3" fontId="9" fillId="0" borderId="0" xfId="27" applyNumberFormat="1" applyFont="1" applyFill="1" applyBorder="1" applyAlignment="1" applyProtection="1">
      <alignment horizontal="left"/>
    </xf>
    <xf numFmtId="3" fontId="7" fillId="0" borderId="0" xfId="27" quotePrefix="1" applyNumberFormat="1" applyFont="1" applyFill="1" applyBorder="1" applyAlignment="1" applyProtection="1">
      <alignment horizontal="left"/>
    </xf>
    <xf numFmtId="0" fontId="39" fillId="0" borderId="0" xfId="37" applyFont="1" applyAlignment="1">
      <alignment horizontal="left"/>
    </xf>
    <xf numFmtId="0" fontId="6" fillId="0" borderId="0" xfId="24" applyFont="1"/>
    <xf numFmtId="166" fontId="6" fillId="0" borderId="0" xfId="24" applyNumberFormat="1" applyFont="1" applyFill="1" applyAlignment="1">
      <alignment horizontal="right"/>
    </xf>
    <xf numFmtId="0" fontId="8" fillId="0" borderId="0" xfId="24" applyFont="1"/>
    <xf numFmtId="14" fontId="6" fillId="0" borderId="0" xfId="24" quotePrefix="1" applyNumberFormat="1" applyFont="1" applyFill="1" applyAlignment="1">
      <alignment horizontal="right"/>
    </xf>
    <xf numFmtId="0" fontId="9" fillId="0" borderId="0" xfId="24" applyFont="1" applyFill="1" applyBorder="1" applyAlignment="1">
      <alignment horizontal="left"/>
    </xf>
    <xf numFmtId="14" fontId="9" fillId="0" borderId="0" xfId="24" quotePrefix="1" applyNumberFormat="1" applyFont="1" applyFill="1" applyAlignment="1">
      <alignment horizontal="right"/>
    </xf>
    <xf numFmtId="166" fontId="9" fillId="0" borderId="14" xfId="24" applyNumberFormat="1" applyFont="1" applyFill="1" applyBorder="1" applyAlignment="1">
      <alignment horizontal="right"/>
    </xf>
    <xf numFmtId="166" fontId="9" fillId="0" borderId="0" xfId="24" applyNumberFormat="1" applyFont="1" applyFill="1" applyAlignment="1">
      <alignment horizontal="right"/>
    </xf>
    <xf numFmtId="0" fontId="9" fillId="0" borderId="7" xfId="24" applyFont="1" applyFill="1" applyBorder="1" applyAlignment="1">
      <alignment horizontal="left" wrapText="1"/>
    </xf>
    <xf numFmtId="0" fontId="9" fillId="0" borderId="7" xfId="24" applyFont="1" applyFill="1" applyBorder="1" applyAlignment="1">
      <alignment horizontal="left"/>
    </xf>
    <xf numFmtId="166" fontId="9" fillId="0" borderId="13" xfId="24" applyNumberFormat="1" applyFont="1" applyFill="1" applyBorder="1" applyAlignment="1">
      <alignment horizontal="left" wrapText="1"/>
    </xf>
    <xf numFmtId="166" fontId="9" fillId="0" borderId="7" xfId="24" applyNumberFormat="1" applyFont="1" applyFill="1" applyBorder="1" applyAlignment="1">
      <alignment horizontal="left" wrapText="1"/>
    </xf>
    <xf numFmtId="3" fontId="7" fillId="0" borderId="0" xfId="24" applyNumberFormat="1" applyFont="1" applyFill="1" applyAlignment="1">
      <alignment horizontal="right"/>
    </xf>
    <xf numFmtId="166" fontId="7" fillId="0" borderId="14" xfId="24" applyNumberFormat="1" applyFont="1" applyFill="1" applyBorder="1" applyAlignment="1">
      <alignment horizontal="right"/>
    </xf>
    <xf numFmtId="166" fontId="7" fillId="0" borderId="0" xfId="24" applyNumberFormat="1" applyFont="1" applyFill="1" applyAlignment="1">
      <alignment horizontal="right"/>
    </xf>
    <xf numFmtId="3" fontId="7" fillId="0" borderId="0" xfId="29" applyNumberFormat="1" applyFont="1" applyFill="1" applyAlignment="1">
      <alignment wrapText="1"/>
    </xf>
    <xf numFmtId="3" fontId="7" fillId="0" borderId="14" xfId="24" applyNumberFormat="1" applyFont="1" applyFill="1" applyBorder="1" applyAlignment="1">
      <alignment horizontal="right"/>
    </xf>
    <xf numFmtId="3" fontId="7" fillId="0" borderId="7" xfId="24" applyNumberFormat="1" applyFont="1" applyFill="1" applyBorder="1" applyAlignment="1">
      <alignment horizontal="right"/>
    </xf>
    <xf numFmtId="3" fontId="7" fillId="0" borderId="13" xfId="24" applyNumberFormat="1" applyFont="1" applyFill="1" applyBorder="1" applyAlignment="1">
      <alignment horizontal="right"/>
    </xf>
    <xf numFmtId="0" fontId="39" fillId="0" borderId="0" xfId="36" applyFont="1"/>
    <xf numFmtId="0" fontId="39" fillId="0" borderId="0" xfId="31" applyFont="1"/>
    <xf numFmtId="0" fontId="39" fillId="0" borderId="0" xfId="32" applyFont="1"/>
    <xf numFmtId="2" fontId="3" fillId="0" borderId="0" xfId="36" applyNumberFormat="1"/>
    <xf numFmtId="0" fontId="14" fillId="0" borderId="0" xfId="23" applyFont="1" applyAlignment="1">
      <alignment horizontal="left"/>
    </xf>
    <xf numFmtId="0" fontId="39" fillId="0" borderId="0" xfId="24" applyFont="1" applyFill="1" applyAlignment="1">
      <alignment horizontal="center"/>
    </xf>
    <xf numFmtId="0" fontId="39" fillId="0" borderId="0" xfId="36" applyFont="1" applyBorder="1"/>
    <xf numFmtId="0" fontId="39" fillId="0" borderId="0" xfId="30" applyFont="1" applyFill="1"/>
    <xf numFmtId="3" fontId="7" fillId="0" borderId="0" xfId="29" applyNumberFormat="1" applyFont="1" applyFill="1" applyAlignment="1">
      <alignment horizontal="left" indent="1"/>
    </xf>
    <xf numFmtId="3" fontId="7" fillId="0" borderId="0" xfId="29" applyNumberFormat="1" applyFont="1" applyFill="1" applyBorder="1" applyAlignment="1">
      <alignment horizontal="left" wrapText="1" indent="1"/>
    </xf>
    <xf numFmtId="3" fontId="7" fillId="0" borderId="0" xfId="29" applyNumberFormat="1" applyFont="1" applyFill="1" applyAlignment="1">
      <alignment horizontal="left" wrapText="1" indent="1"/>
    </xf>
    <xf numFmtId="0" fontId="7" fillId="0" borderId="7" xfId="29" applyFont="1" applyFill="1" applyBorder="1" applyAlignment="1">
      <alignment horizontal="left" indent="1"/>
    </xf>
    <xf numFmtId="3" fontId="7" fillId="0" borderId="7" xfId="29" applyNumberFormat="1" applyFont="1" applyFill="1" applyBorder="1" applyAlignment="1">
      <alignment horizontal="left" indent="1"/>
    </xf>
    <xf numFmtId="0" fontId="43" fillId="0" borderId="0" xfId="29" applyFont="1" applyFill="1"/>
    <xf numFmtId="0" fontId="42" fillId="0" borderId="0" xfId="36" applyFont="1"/>
    <xf numFmtId="166" fontId="3" fillId="0" borderId="0" xfId="36" applyNumberFormat="1"/>
    <xf numFmtId="10" fontId="12" fillId="0" borderId="0" xfId="154" applyNumberFormat="1" applyFont="1" applyFill="1"/>
    <xf numFmtId="4" fontId="7" fillId="0" borderId="7" xfId="29" applyNumberFormat="1" applyFont="1" applyFill="1" applyBorder="1" applyAlignment="1">
      <alignment horizontal="left"/>
    </xf>
    <xf numFmtId="164" fontId="7" fillId="0" borderId="0" xfId="23" applyNumberFormat="1" applyFont="1" applyFill="1"/>
    <xf numFmtId="0" fontId="7" fillId="0" borderId="7" xfId="29" applyFont="1" applyFill="1" applyBorder="1" applyAlignment="1">
      <alignment horizontal="left"/>
    </xf>
    <xf numFmtId="0" fontId="39" fillId="0" borderId="0" xfId="36" quotePrefix="1" applyFont="1" applyAlignment="1">
      <alignment horizontal="left"/>
    </xf>
    <xf numFmtId="2" fontId="39" fillId="0" borderId="0" xfId="36" applyNumberFormat="1" applyFont="1" applyFill="1" applyAlignment="1">
      <alignment horizontal="right"/>
    </xf>
    <xf numFmtId="0" fontId="7" fillId="0" borderId="0" xfId="23" applyFont="1" applyFill="1" applyBorder="1" applyAlignment="1">
      <alignment horizontal="left" wrapText="1"/>
    </xf>
    <xf numFmtId="164" fontId="7" fillId="0" borderId="7" xfId="30" applyNumberFormat="1" applyFont="1" applyFill="1" applyBorder="1"/>
    <xf numFmtId="164" fontId="7" fillId="0" borderId="7" xfId="34" applyNumberFormat="1" applyFont="1" applyBorder="1"/>
    <xf numFmtId="164" fontId="7" fillId="0" borderId="0" xfId="34" applyNumberFormat="1" applyFont="1"/>
    <xf numFmtId="164" fontId="7" fillId="0" borderId="0" xfId="30" applyNumberFormat="1" applyFont="1" applyFill="1"/>
    <xf numFmtId="0" fontId="7" fillId="0" borderId="7" xfId="30" quotePrefix="1" applyFont="1" applyBorder="1" applyAlignment="1">
      <alignment horizontal="left"/>
    </xf>
    <xf numFmtId="164" fontId="7" fillId="0" borderId="0" xfId="30" applyNumberFormat="1" applyFont="1"/>
    <xf numFmtId="0" fontId="9" fillId="0" borderId="7" xfId="30" quotePrefix="1" applyFont="1" applyFill="1" applyBorder="1" applyAlignment="1">
      <alignment horizontal="right"/>
    </xf>
    <xf numFmtId="164" fontId="7" fillId="0" borderId="0" xfId="23" applyNumberFormat="1" applyFont="1" applyFill="1" applyAlignment="1">
      <alignment horizontal="right"/>
    </xf>
    <xf numFmtId="164" fontId="9" fillId="0" borderId="0" xfId="23" applyNumberFormat="1" applyFont="1" applyFill="1" applyAlignment="1">
      <alignment horizontal="right"/>
    </xf>
    <xf numFmtId="164" fontId="7" fillId="0" borderId="7" xfId="23" applyNumberFormat="1" applyFont="1" applyFill="1" applyBorder="1" applyAlignment="1">
      <alignment horizontal="right"/>
    </xf>
    <xf numFmtId="164" fontId="7" fillId="0" borderId="0" xfId="23" applyNumberFormat="1" applyFont="1" applyFill="1" applyBorder="1" applyAlignment="1">
      <alignment horizontal="right"/>
    </xf>
    <xf numFmtId="164" fontId="9" fillId="0" borderId="0" xfId="23" applyNumberFormat="1" applyFont="1" applyFill="1" applyBorder="1" applyAlignment="1">
      <alignment horizontal="right"/>
    </xf>
    <xf numFmtId="164" fontId="7" fillId="0" borderId="0" xfId="23" applyNumberFormat="1" applyFont="1" applyBorder="1" applyAlignment="1">
      <alignment horizontal="right"/>
    </xf>
    <xf numFmtId="164" fontId="7" fillId="0" borderId="7" xfId="23" applyNumberFormat="1" applyFont="1" applyBorder="1" applyAlignment="1">
      <alignment horizontal="right"/>
    </xf>
    <xf numFmtId="164" fontId="7" fillId="0" borderId="0" xfId="23" quotePrefix="1" applyNumberFormat="1" applyFont="1" applyAlignment="1">
      <alignment horizontal="right"/>
    </xf>
    <xf numFmtId="164" fontId="7" fillId="0" borderId="0" xfId="23" applyNumberFormat="1" applyFont="1" applyAlignment="1">
      <alignment horizontal="right"/>
    </xf>
    <xf numFmtId="164" fontId="7" fillId="0" borderId="0" xfId="28" applyNumberFormat="1" applyFont="1" applyFill="1" applyAlignment="1">
      <alignment wrapText="1"/>
    </xf>
    <xf numFmtId="164" fontId="7" fillId="0" borderId="0" xfId="24" applyNumberFormat="1" applyFont="1" applyFill="1"/>
    <xf numFmtId="164" fontId="7" fillId="0" borderId="7" xfId="24" applyNumberFormat="1" applyFont="1" applyFill="1" applyBorder="1"/>
    <xf numFmtId="164" fontId="7" fillId="0" borderId="7" xfId="28" applyNumberFormat="1" applyFont="1" applyFill="1" applyBorder="1" applyAlignment="1">
      <alignment wrapText="1"/>
    </xf>
    <xf numFmtId="164" fontId="7" fillId="0" borderId="7" xfId="28" applyNumberFormat="1" applyFont="1" applyFill="1" applyBorder="1" applyAlignment="1">
      <alignment horizontal="left" wrapText="1" indent="1"/>
    </xf>
    <xf numFmtId="164" fontId="7" fillId="0" borderId="0" xfId="24" applyNumberFormat="1" applyFont="1" applyFill="1" applyBorder="1"/>
    <xf numFmtId="164" fontId="7" fillId="0" borderId="7" xfId="28" applyNumberFormat="1" applyFont="1" applyFill="1" applyBorder="1"/>
    <xf numFmtId="164" fontId="7" fillId="0" borderId="12" xfId="24" applyNumberFormat="1" applyFont="1" applyFill="1" applyBorder="1" applyAlignment="1">
      <alignment horizontal="right"/>
    </xf>
    <xf numFmtId="164" fontId="7" fillId="0" borderId="0" xfId="24" applyNumberFormat="1" applyFont="1" applyFill="1" applyBorder="1" applyAlignment="1">
      <alignment horizontal="right"/>
    </xf>
    <xf numFmtId="166" fontId="7" fillId="0" borderId="0" xfId="23" applyNumberFormat="1" applyFont="1"/>
    <xf numFmtId="166" fontId="7" fillId="0" borderId="0" xfId="23" applyNumberFormat="1" applyFont="1" applyFill="1" applyBorder="1"/>
    <xf numFmtId="166" fontId="7" fillId="0" borderId="7" xfId="23" applyNumberFormat="1" applyFont="1" applyBorder="1"/>
    <xf numFmtId="166" fontId="7" fillId="0" borderId="0" xfId="23" applyNumberFormat="1" applyFont="1" applyFill="1"/>
    <xf numFmtId="166" fontId="7" fillId="0" borderId="8" xfId="23" applyNumberFormat="1" applyFont="1" applyBorder="1"/>
    <xf numFmtId="164" fontId="7" fillId="0" borderId="0" xfId="29" applyNumberFormat="1" applyFont="1" applyFill="1"/>
    <xf numFmtId="164" fontId="7" fillId="0" borderId="0" xfId="36" applyNumberFormat="1" applyFont="1" applyFill="1" applyAlignment="1">
      <alignment horizontal="right"/>
    </xf>
    <xf numFmtId="164" fontId="7" fillId="0" borderId="0" xfId="36" quotePrefix="1" applyNumberFormat="1" applyFont="1" applyFill="1" applyAlignment="1">
      <alignment horizontal="right"/>
    </xf>
    <xf numFmtId="166" fontId="10" fillId="0" borderId="0" xfId="31" applyNumberFormat="1"/>
    <xf numFmtId="166" fontId="10" fillId="0" borderId="7" xfId="31" applyNumberFormat="1" applyBorder="1"/>
    <xf numFmtId="6" fontId="9" fillId="0" borderId="7" xfId="31" quotePrefix="1" applyNumberFormat="1" applyFont="1" applyBorder="1" applyAlignment="1">
      <alignment horizontal="right"/>
    </xf>
    <xf numFmtId="164" fontId="7" fillId="0" borderId="0" xfId="23" applyNumberFormat="1" applyFont="1"/>
    <xf numFmtId="164" fontId="7" fillId="0" borderId="0" xfId="23" applyNumberFormat="1" applyFont="1" applyFill="1" applyBorder="1" applyAlignment="1">
      <alignment horizontal="left"/>
    </xf>
    <xf numFmtId="164" fontId="7" fillId="0" borderId="0" xfId="24" applyNumberFormat="1" applyFont="1" applyFill="1" applyBorder="1" applyAlignment="1">
      <alignment wrapText="1"/>
    </xf>
    <xf numFmtId="164" fontId="7" fillId="0" borderId="0" xfId="24" applyNumberFormat="1" applyFont="1" applyFill="1" applyAlignment="1">
      <alignment horizontal="left"/>
    </xf>
    <xf numFmtId="164" fontId="7" fillId="0" borderId="7" xfId="24" applyNumberFormat="1" applyFont="1" applyFill="1" applyBorder="1" applyAlignment="1">
      <alignment horizontal="right"/>
    </xf>
    <xf numFmtId="164" fontId="7" fillId="0" borderId="0" xfId="24" applyNumberFormat="1" applyFont="1" applyFill="1" applyAlignment="1">
      <alignment horizontal="right"/>
    </xf>
    <xf numFmtId="166" fontId="7" fillId="0" borderId="0" xfId="23" applyNumberFormat="1" applyFont="1" applyAlignment="1">
      <alignment horizontal="right"/>
    </xf>
    <xf numFmtId="166" fontId="9" fillId="0" borderId="8" xfId="23" applyNumberFormat="1" applyFont="1" applyBorder="1" applyAlignment="1">
      <alignment horizontal="right"/>
    </xf>
    <xf numFmtId="164" fontId="39" fillId="0" borderId="7" xfId="32" applyNumberFormat="1" applyFont="1" applyFill="1" applyBorder="1"/>
    <xf numFmtId="166" fontId="7" fillId="0" borderId="0" xfId="31" applyNumberFormat="1" applyFont="1" applyAlignment="1">
      <alignment horizontal="right"/>
    </xf>
    <xf numFmtId="166" fontId="7" fillId="0" borderId="7" xfId="31" applyNumberFormat="1" applyFont="1" applyBorder="1" applyAlignment="1">
      <alignment horizontal="right"/>
    </xf>
    <xf numFmtId="166" fontId="9" fillId="0" borderId="7" xfId="31" applyNumberFormat="1" applyFont="1" applyBorder="1" applyAlignment="1">
      <alignment horizontal="right"/>
    </xf>
    <xf numFmtId="164" fontId="7" fillId="0" borderId="0" xfId="28" applyNumberFormat="1" applyFont="1" applyFill="1"/>
    <xf numFmtId="164" fontId="7" fillId="0" borderId="0" xfId="29" applyNumberFormat="1" applyFont="1" applyFill="1" applyBorder="1"/>
    <xf numFmtId="164" fontId="7" fillId="0" borderId="7" xfId="29" applyNumberFormat="1" applyFont="1" applyFill="1" applyBorder="1"/>
    <xf numFmtId="164" fontId="7" fillId="0" borderId="0" xfId="23" quotePrefix="1" applyNumberFormat="1" applyFont="1" applyFill="1" applyBorder="1" applyAlignment="1">
      <alignment horizontal="right"/>
    </xf>
    <xf numFmtId="0" fontId="7" fillId="0" borderId="0" xfId="23" applyFont="1" applyFill="1" applyBorder="1" applyAlignment="1">
      <alignment wrapText="1"/>
    </xf>
    <xf numFmtId="3" fontId="7" fillId="0" borderId="0" xfId="23" applyNumberFormat="1" applyFont="1" applyFill="1" applyAlignment="1">
      <alignment horizontal="right" wrapText="1"/>
    </xf>
    <xf numFmtId="0" fontId="9" fillId="0" borderId="0" xfId="23" applyFont="1" applyFill="1" applyBorder="1"/>
    <xf numFmtId="164" fontId="9" fillId="0" borderId="0" xfId="23" applyNumberFormat="1" applyFont="1" applyFill="1"/>
    <xf numFmtId="164" fontId="9" fillId="0" borderId="7" xfId="23" applyNumberFormat="1" applyFont="1" applyFill="1" applyBorder="1" applyAlignment="1">
      <alignment horizontal="right"/>
    </xf>
    <xf numFmtId="164" fontId="9" fillId="0" borderId="0" xfId="23" applyNumberFormat="1" applyFont="1"/>
    <xf numFmtId="164" fontId="9" fillId="0" borderId="0" xfId="23" applyNumberFormat="1" applyFont="1" applyFill="1" applyBorder="1" applyAlignment="1">
      <alignment horizontal="left"/>
    </xf>
    <xf numFmtId="166" fontId="9" fillId="0" borderId="0" xfId="23" applyNumberFormat="1" applyFont="1"/>
    <xf numFmtId="3" fontId="7" fillId="0" borderId="7" xfId="29" applyNumberFormat="1" applyFont="1" applyFill="1" applyBorder="1" applyAlignment="1">
      <alignment horizontal="left" wrapText="1" indent="1"/>
    </xf>
    <xf numFmtId="0" fontId="39" fillId="0" borderId="0" xfId="42" applyFont="1" applyAlignment="1">
      <alignment horizontal="right"/>
    </xf>
    <xf numFmtId="0" fontId="39" fillId="0" borderId="0" xfId="42" applyFont="1" applyFill="1"/>
    <xf numFmtId="164" fontId="0" fillId="0" borderId="0" xfId="0" applyNumberFormat="1"/>
    <xf numFmtId="167" fontId="3" fillId="0" borderId="0" xfId="154" applyNumberFormat="1" applyFont="1" applyFill="1"/>
    <xf numFmtId="3" fontId="9" fillId="0" borderId="0" xfId="27" applyNumberFormat="1" applyFont="1" applyFill="1" applyBorder="1" applyAlignment="1" applyProtection="1">
      <alignment horizontal="right"/>
    </xf>
    <xf numFmtId="3" fontId="7" fillId="0" borderId="0" xfId="27" applyNumberFormat="1" applyFont="1" applyBorder="1"/>
    <xf numFmtId="3" fontId="7" fillId="0" borderId="0" xfId="0" applyNumberFormat="1" applyFont="1" applyFill="1" applyBorder="1"/>
    <xf numFmtId="0" fontId="6" fillId="0" borderId="0" xfId="35" applyFont="1" applyFill="1" applyBorder="1"/>
    <xf numFmtId="3" fontId="7" fillId="0" borderId="0" xfId="0" applyNumberFormat="1" applyFont="1" applyFill="1" applyBorder="1" applyAlignment="1">
      <alignment vertical="top" wrapText="1"/>
    </xf>
    <xf numFmtId="4" fontId="7" fillId="0" borderId="0" xfId="0" applyNumberFormat="1" applyFont="1" applyFill="1" applyBorder="1"/>
    <xf numFmtId="0" fontId="39" fillId="0" borderId="0" xfId="31" applyFont="1" applyFill="1" applyBorder="1"/>
    <xf numFmtId="3" fontId="7" fillId="0" borderId="0" xfId="0" applyNumberFormat="1" applyFont="1" applyFill="1" applyBorder="1" applyAlignment="1">
      <alignment horizontal="center" vertical="top"/>
    </xf>
    <xf numFmtId="3" fontId="7" fillId="0" borderId="0" xfId="0" applyNumberFormat="1" applyFont="1" applyFill="1" applyBorder="1" applyAlignment="1">
      <alignment vertical="top"/>
    </xf>
    <xf numFmtId="164" fontId="7" fillId="0" borderId="0" xfId="0" applyNumberFormat="1" applyFont="1" applyFill="1" applyBorder="1"/>
    <xf numFmtId="164" fontId="7" fillId="0" borderId="0" xfId="154" applyNumberFormat="1" applyFont="1" applyFill="1" applyBorder="1"/>
    <xf numFmtId="164" fontId="9" fillId="0" borderId="0" xfId="0" applyNumberFormat="1" applyFont="1" applyFill="1" applyBorder="1" applyAlignment="1">
      <alignment horizontal="right"/>
    </xf>
    <xf numFmtId="0" fontId="7" fillId="45" borderId="0" xfId="0" applyFont="1" applyFill="1" applyBorder="1"/>
    <xf numFmtId="3" fontId="7" fillId="0" borderId="7" xfId="0" applyNumberFormat="1" applyFont="1" applyFill="1" applyBorder="1" applyAlignment="1">
      <alignment horizontal="right" vertical="top" wrapText="1"/>
    </xf>
    <xf numFmtId="3" fontId="7" fillId="0" borderId="7" xfId="0" applyNumberFormat="1" applyFont="1" applyFill="1" applyBorder="1" applyAlignment="1">
      <alignment horizontal="right" vertical="top"/>
    </xf>
    <xf numFmtId="164" fontId="7" fillId="0" borderId="7" xfId="0" applyNumberFormat="1" applyFont="1" applyFill="1" applyBorder="1"/>
    <xf numFmtId="166" fontId="7" fillId="0" borderId="0" xfId="24" applyNumberFormat="1" applyFont="1" applyFill="1" applyBorder="1"/>
    <xf numFmtId="0" fontId="9" fillId="0" borderId="0" xfId="37" applyFont="1" applyAlignment="1">
      <alignment horizontal="left"/>
    </xf>
    <xf numFmtId="0" fontId="41" fillId="0" borderId="0" xfId="23" applyFont="1"/>
    <xf numFmtId="0" fontId="9" fillId="0" borderId="0" xfId="23" quotePrefix="1" applyFont="1" applyBorder="1" applyAlignment="1">
      <alignment horizontal="left"/>
    </xf>
    <xf numFmtId="166" fontId="9" fillId="0" borderId="7" xfId="23" applyNumberFormat="1" applyFont="1" applyBorder="1"/>
    <xf numFmtId="166" fontId="9" fillId="0" borderId="0" xfId="23" applyNumberFormat="1" applyFont="1" applyFill="1" applyBorder="1"/>
    <xf numFmtId="166" fontId="9" fillId="0" borderId="8" xfId="23" applyNumberFormat="1" applyFont="1" applyBorder="1"/>
    <xf numFmtId="0" fontId="59" fillId="0" borderId="0" xfId="23" applyFont="1"/>
    <xf numFmtId="0" fontId="4" fillId="0" borderId="0" xfId="23" applyFont="1"/>
    <xf numFmtId="14" fontId="7" fillId="0" borderId="7" xfId="25" quotePrefix="1" applyNumberFormat="1" applyFont="1" applyFill="1" applyBorder="1" applyAlignment="1">
      <alignment horizontal="right"/>
    </xf>
    <xf numFmtId="166" fontId="7" fillId="0" borderId="8" xfId="23" applyNumberFormat="1" applyFont="1" applyBorder="1" applyAlignment="1">
      <alignment horizontal="right"/>
    </xf>
    <xf numFmtId="0" fontId="9" fillId="0" borderId="0" xfId="37" applyFont="1" applyFill="1" applyAlignment="1">
      <alignment horizontal="left"/>
    </xf>
    <xf numFmtId="164" fontId="9" fillId="0" borderId="0" xfId="24" applyNumberFormat="1" applyFont="1" applyFill="1"/>
    <xf numFmtId="3" fontId="9" fillId="0" borderId="0" xfId="24" applyNumberFormat="1" applyFont="1" applyFill="1"/>
    <xf numFmtId="164" fontId="9" fillId="0" borderId="7" xfId="24" applyNumberFormat="1" applyFont="1" applyFill="1" applyBorder="1" applyAlignment="1">
      <alignment horizontal="right"/>
    </xf>
    <xf numFmtId="164" fontId="9" fillId="0" borderId="0" xfId="24" applyNumberFormat="1" applyFont="1" applyFill="1" applyAlignment="1">
      <alignment horizontal="right"/>
    </xf>
    <xf numFmtId="164" fontId="9" fillId="0" borderId="0" xfId="28" applyNumberFormat="1" applyFont="1" applyFill="1" applyAlignment="1">
      <alignment wrapText="1"/>
    </xf>
    <xf numFmtId="3" fontId="9" fillId="0" borderId="0" xfId="28" applyNumberFormat="1" applyFont="1" applyFill="1" applyAlignment="1">
      <alignment wrapText="1"/>
    </xf>
    <xf numFmtId="164" fontId="9" fillId="0" borderId="7" xfId="28" applyNumberFormat="1" applyFont="1" applyFill="1" applyBorder="1" applyAlignment="1">
      <alignment wrapText="1"/>
    </xf>
    <xf numFmtId="3" fontId="9" fillId="0" borderId="7" xfId="28" applyNumberFormat="1" applyFont="1" applyFill="1" applyBorder="1" applyAlignment="1">
      <alignment horizontal="left" wrapText="1" indent="1"/>
    </xf>
    <xf numFmtId="164" fontId="9" fillId="0" borderId="0" xfId="24" applyNumberFormat="1" applyFont="1" applyFill="1" applyBorder="1"/>
    <xf numFmtId="166" fontId="9" fillId="0" borderId="0" xfId="24" applyNumberFormat="1" applyFont="1" applyFill="1" applyBorder="1"/>
    <xf numFmtId="164" fontId="9" fillId="0" borderId="7" xfId="28" applyNumberFormat="1" applyFont="1" applyFill="1" applyBorder="1"/>
    <xf numFmtId="164" fontId="9" fillId="0" borderId="12" xfId="24" applyNumberFormat="1" applyFont="1" applyFill="1" applyBorder="1" applyAlignment="1">
      <alignment horizontal="right"/>
    </xf>
    <xf numFmtId="164" fontId="9" fillId="0" borderId="0" xfId="24" applyNumberFormat="1" applyFont="1" applyFill="1" applyBorder="1" applyAlignment="1">
      <alignment horizontal="right"/>
    </xf>
    <xf numFmtId="3" fontId="9" fillId="0" borderId="0" xfId="24" applyNumberFormat="1" applyFont="1" applyFill="1" applyBorder="1" applyAlignment="1">
      <alignment wrapText="1"/>
    </xf>
    <xf numFmtId="3" fontId="9" fillId="0" borderId="0" xfId="24" applyNumberFormat="1" applyFont="1" applyFill="1" applyAlignment="1">
      <alignment horizontal="left"/>
    </xf>
    <xf numFmtId="3" fontId="9" fillId="0" borderId="0" xfId="24" applyNumberFormat="1" applyFont="1" applyFill="1" applyAlignment="1">
      <alignment horizontal="right"/>
    </xf>
    <xf numFmtId="3" fontId="9" fillId="0" borderId="0" xfId="24" applyNumberFormat="1" applyFont="1" applyFill="1" applyBorder="1"/>
    <xf numFmtId="3" fontId="9" fillId="0" borderId="7" xfId="24" applyNumberFormat="1" applyFont="1" applyFill="1" applyBorder="1" applyAlignment="1">
      <alignment horizontal="right"/>
    </xf>
    <xf numFmtId="164" fontId="39" fillId="0" borderId="0" xfId="0" applyNumberFormat="1" applyFont="1"/>
    <xf numFmtId="0" fontId="10" fillId="0" borderId="0" xfId="31" applyFill="1"/>
    <xf numFmtId="0" fontId="7" fillId="0" borderId="0" xfId="31" applyFont="1" applyFill="1" applyBorder="1" applyAlignment="1">
      <alignment horizontal="left" indent="1"/>
    </xf>
    <xf numFmtId="166" fontId="10" fillId="0" borderId="0" xfId="31" applyNumberFormat="1" applyFill="1"/>
    <xf numFmtId="166" fontId="7" fillId="0" borderId="0" xfId="36" applyNumberFormat="1" applyFont="1" applyFill="1" applyAlignment="1">
      <alignment horizontal="right"/>
    </xf>
    <xf numFmtId="164" fontId="9" fillId="0" borderId="0" xfId="23" applyNumberFormat="1" applyFont="1" applyFill="1" applyBorder="1"/>
    <xf numFmtId="166" fontId="9" fillId="0" borderId="0" xfId="23" applyNumberFormat="1" applyFont="1" applyBorder="1"/>
    <xf numFmtId="166" fontId="7" fillId="0" borderId="0" xfId="23" applyNumberFormat="1" applyFont="1" applyBorder="1"/>
    <xf numFmtId="169" fontId="7" fillId="0" borderId="0" xfId="23" applyNumberFormat="1" applyFont="1"/>
    <xf numFmtId="0" fontId="9" fillId="0" borderId="7" xfId="27" quotePrefix="1" applyFont="1" applyBorder="1" applyAlignment="1" applyProtection="1">
      <alignment horizontal="right"/>
    </xf>
    <xf numFmtId="166" fontId="9" fillId="0" borderId="0" xfId="24" applyNumberFormat="1" applyFont="1" applyFill="1"/>
    <xf numFmtId="0" fontId="74" fillId="0" borderId="7" xfId="36" applyFont="1" applyBorder="1" applyAlignment="1">
      <alignment horizontal="right"/>
    </xf>
    <xf numFmtId="0" fontId="7" fillId="0" borderId="0" xfId="36" applyFont="1" applyAlignment="1">
      <alignment horizontal="right"/>
    </xf>
    <xf numFmtId="2" fontId="7" fillId="0" borderId="0" xfId="36" applyNumberFormat="1" applyFont="1" applyAlignment="1">
      <alignment horizontal="right"/>
    </xf>
    <xf numFmtId="0" fontId="7" fillId="0" borderId="0" xfId="36" quotePrefix="1" applyFont="1" applyAlignment="1">
      <alignment horizontal="right"/>
    </xf>
    <xf numFmtId="0" fontId="39" fillId="0" borderId="0" xfId="36" quotePrefix="1" applyFont="1" applyAlignment="1">
      <alignment horizontal="right"/>
    </xf>
    <xf numFmtId="164" fontId="7" fillId="0" borderId="0" xfId="36" applyNumberFormat="1" applyFont="1" applyAlignment="1">
      <alignment horizontal="right"/>
    </xf>
    <xf numFmtId="166" fontId="7" fillId="0" borderId="0" xfId="36" applyNumberFormat="1" applyFont="1" applyAlignment="1">
      <alignment horizontal="right"/>
    </xf>
    <xf numFmtId="2" fontId="7" fillId="0" borderId="0" xfId="36" quotePrefix="1" applyNumberFormat="1" applyFont="1" applyAlignment="1">
      <alignment horizontal="right"/>
    </xf>
    <xf numFmtId="0" fontId="4" fillId="0" borderId="0" xfId="23" applyFont="1" applyFill="1"/>
    <xf numFmtId="0" fontId="7" fillId="0" borderId="0" xfId="23" applyFont="1" applyAlignment="1">
      <alignment wrapText="1"/>
    </xf>
    <xf numFmtId="166" fontId="7" fillId="0" borderId="0" xfId="28" applyNumberFormat="1" applyFont="1" applyFill="1" applyBorder="1"/>
    <xf numFmtId="164" fontId="7" fillId="0" borderId="12" xfId="24" applyNumberFormat="1" applyFont="1" applyBorder="1" applyAlignment="1">
      <alignment wrapText="1"/>
    </xf>
    <xf numFmtId="164" fontId="7" fillId="0" borderId="0" xfId="24" applyNumberFormat="1" applyFont="1" applyAlignment="1">
      <alignment horizontal="right"/>
    </xf>
    <xf numFmtId="2" fontId="7" fillId="0" borderId="0" xfId="23" applyNumberFormat="1" applyFont="1"/>
    <xf numFmtId="4" fontId="7" fillId="0" borderId="0" xfId="23" applyNumberFormat="1" applyFont="1"/>
    <xf numFmtId="164" fontId="39" fillId="0" borderId="0" xfId="42" applyNumberFormat="1" applyFont="1" applyAlignment="1">
      <alignment horizontal="left" indent="1"/>
    </xf>
    <xf numFmtId="164" fontId="7" fillId="0" borderId="0" xfId="0" applyNumberFormat="1" applyFont="1"/>
    <xf numFmtId="164" fontId="39" fillId="0" borderId="0" xfId="29" applyNumberFormat="1" applyFont="1" applyFill="1"/>
    <xf numFmtId="0" fontId="9" fillId="0" borderId="7" xfId="23" applyFont="1" applyBorder="1"/>
    <xf numFmtId="0" fontId="9" fillId="0" borderId="7" xfId="27" quotePrefix="1" applyFont="1" applyBorder="1" applyAlignment="1" applyProtection="1">
      <alignment horizontal="left"/>
    </xf>
    <xf numFmtId="3" fontId="9" fillId="0" borderId="0" xfId="29" applyNumberFormat="1" applyFont="1" applyFill="1" applyAlignment="1">
      <alignment wrapText="1"/>
    </xf>
    <xf numFmtId="0" fontId="9" fillId="0" borderId="0" xfId="29" applyFont="1" applyFill="1" applyBorder="1"/>
    <xf numFmtId="164" fontId="9" fillId="0" borderId="12" xfId="24" applyNumberFormat="1" applyFont="1" applyBorder="1" applyAlignment="1">
      <alignment wrapText="1"/>
    </xf>
    <xf numFmtId="164" fontId="9" fillId="0" borderId="0" xfId="24" applyNumberFormat="1" applyFont="1" applyAlignment="1">
      <alignment horizontal="right"/>
    </xf>
    <xf numFmtId="168" fontId="7" fillId="0" borderId="0" xfId="31" applyNumberFormat="1" applyFont="1"/>
    <xf numFmtId="167" fontId="3" fillId="0" borderId="0" xfId="154" applyNumberFormat="1" applyFont="1"/>
    <xf numFmtId="14" fontId="9" fillId="0" borderId="7" xfId="26" quotePrefix="1" applyNumberFormat="1" applyFont="1" applyFill="1" applyBorder="1" applyAlignment="1" applyProtection="1">
      <alignment horizontal="right"/>
    </xf>
    <xf numFmtId="164" fontId="39" fillId="0" borderId="0" xfId="21" applyNumberFormat="1" applyFont="1"/>
    <xf numFmtId="164" fontId="39" fillId="0" borderId="0" xfId="21" applyNumberFormat="1" applyFont="1" applyFill="1"/>
    <xf numFmtId="164" fontId="39" fillId="0" borderId="7" xfId="21" applyNumberFormat="1" applyFont="1" applyBorder="1"/>
    <xf numFmtId="165" fontId="3" fillId="0" borderId="0" xfId="0" applyNumberFormat="1" applyFont="1" applyFill="1"/>
    <xf numFmtId="0" fontId="3" fillId="0" borderId="0" xfId="36" applyFont="1"/>
    <xf numFmtId="6" fontId="7" fillId="0" borderId="7" xfId="0" applyNumberFormat="1" applyFont="1" applyFill="1" applyBorder="1" applyAlignment="1">
      <alignment horizontal="left"/>
    </xf>
    <xf numFmtId="0" fontId="7" fillId="0" borderId="7" xfId="0" applyFont="1" applyFill="1" applyBorder="1" applyAlignment="1">
      <alignment horizontal="right" wrapText="1"/>
    </xf>
    <xf numFmtId="0" fontId="7" fillId="0" borderId="0" xfId="0" applyFont="1" applyFill="1" applyBorder="1" applyAlignment="1">
      <alignment horizontal="right" wrapText="1"/>
    </xf>
    <xf numFmtId="0" fontId="7" fillId="0" borderId="0" xfId="0" applyFont="1" applyFill="1" applyBorder="1" applyAlignment="1">
      <alignment horizontal="center" wrapText="1"/>
    </xf>
    <xf numFmtId="0" fontId="9" fillId="0" borderId="0" xfId="0" applyFont="1" applyFill="1"/>
    <xf numFmtId="164" fontId="9" fillId="0" borderId="0" xfId="0" applyNumberFormat="1" applyFont="1" applyFill="1"/>
    <xf numFmtId="6" fontId="9" fillId="0" borderId="0" xfId="0" applyNumberFormat="1" applyFont="1" applyBorder="1" applyAlignment="1">
      <alignment horizontal="left"/>
    </xf>
    <xf numFmtId="164" fontId="39" fillId="0" borderId="0" xfId="0" applyNumberFormat="1" applyFont="1" applyBorder="1" applyAlignment="1">
      <alignment horizontal="right" wrapText="1"/>
    </xf>
    <xf numFmtId="164" fontId="41" fillId="0" borderId="0" xfId="0" applyNumberFormat="1" applyFont="1" applyBorder="1" applyAlignment="1">
      <alignment horizontal="left"/>
    </xf>
    <xf numFmtId="0" fontId="14" fillId="0" borderId="0" xfId="0" applyFont="1"/>
    <xf numFmtId="164" fontId="7" fillId="0" borderId="0" xfId="21" applyNumberFormat="1" applyFont="1"/>
    <xf numFmtId="0" fontId="7" fillId="0" borderId="0" xfId="0" applyFont="1" applyAlignment="1">
      <alignment horizontal="center"/>
    </xf>
    <xf numFmtId="164" fontId="7" fillId="0" borderId="0" xfId="21" applyNumberFormat="1" applyFont="1" applyFill="1"/>
    <xf numFmtId="0" fontId="7" fillId="0" borderId="0" xfId="0" quotePrefix="1" applyFont="1" applyAlignment="1">
      <alignment horizontal="center"/>
    </xf>
    <xf numFmtId="164" fontId="39" fillId="0" borderId="0" xfId="21" quotePrefix="1" applyNumberFormat="1" applyFont="1"/>
    <xf numFmtId="0" fontId="7" fillId="0" borderId="0" xfId="0" applyFont="1" applyAlignment="1">
      <alignment wrapText="1"/>
    </xf>
    <xf numFmtId="0" fontId="7" fillId="0" borderId="0" xfId="0" applyFont="1" applyFill="1" applyAlignment="1">
      <alignment horizontal="center"/>
    </xf>
    <xf numFmtId="164" fontId="7" fillId="0" borderId="7" xfId="21" applyNumberFormat="1" applyFont="1" applyBorder="1"/>
    <xf numFmtId="164" fontId="39" fillId="0" borderId="0" xfId="21" applyNumberFormat="1" applyFont="1" applyBorder="1" applyAlignment="1">
      <alignment horizontal="right" wrapText="1"/>
    </xf>
    <xf numFmtId="164" fontId="41" fillId="0" borderId="0" xfId="21" applyNumberFormat="1" applyFont="1" applyBorder="1" applyAlignment="1">
      <alignment horizontal="left"/>
    </xf>
    <xf numFmtId="164" fontId="7" fillId="0" borderId="0" xfId="21" quotePrefix="1" applyNumberFormat="1" applyFont="1"/>
    <xf numFmtId="0" fontId="7" fillId="0" borderId="7" xfId="0" applyFont="1" applyBorder="1" applyAlignment="1">
      <alignment wrapText="1"/>
    </xf>
    <xf numFmtId="3" fontId="7" fillId="0" borderId="0" xfId="21" applyNumberFormat="1" applyFont="1" applyFill="1" applyBorder="1" applyAlignment="1">
      <alignment horizontal="center"/>
    </xf>
    <xf numFmtId="0" fontId="7" fillId="0" borderId="0" xfId="42" applyFont="1" applyFill="1"/>
    <xf numFmtId="0" fontId="7" fillId="0" borderId="0" xfId="42" applyFont="1"/>
    <xf numFmtId="0" fontId="9" fillId="0" borderId="0" xfId="42" applyFont="1"/>
    <xf numFmtId="6" fontId="7" fillId="0" borderId="7" xfId="42" applyNumberFormat="1" applyFont="1" applyBorder="1" applyAlignment="1">
      <alignment horizontal="left"/>
    </xf>
    <xf numFmtId="0" fontId="9" fillId="0" borderId="7" xfId="42" quotePrefix="1" applyFont="1" applyFill="1" applyBorder="1" applyAlignment="1">
      <alignment horizontal="right"/>
    </xf>
    <xf numFmtId="0" fontId="9" fillId="0" borderId="0" xfId="42" quotePrefix="1" applyFont="1" applyFill="1" applyBorder="1" applyAlignment="1">
      <alignment horizontal="right"/>
    </xf>
    <xf numFmtId="0" fontId="7" fillId="0" borderId="0" xfId="42" applyFont="1" applyFill="1" applyBorder="1" applyAlignment="1">
      <alignment horizontal="right"/>
    </xf>
    <xf numFmtId="0" fontId="9" fillId="0" borderId="0" xfId="42" applyFont="1" applyAlignment="1">
      <alignment horizontal="left"/>
    </xf>
    <xf numFmtId="0" fontId="7" fillId="0" borderId="0" xfId="42" applyFont="1" applyFill="1" applyBorder="1" applyAlignment="1"/>
    <xf numFmtId="0" fontId="7" fillId="0" borderId="0" xfId="42" applyFont="1" applyFill="1" applyAlignment="1">
      <alignment horizontal="left"/>
    </xf>
    <xf numFmtId="166" fontId="7" fillId="0" borderId="0" xfId="42" applyNumberFormat="1" applyFont="1" applyFill="1" applyAlignment="1">
      <alignment horizontal="right"/>
    </xf>
    <xf numFmtId="164" fontId="7" fillId="0" borderId="0" xfId="42" applyNumberFormat="1" applyFont="1" applyFill="1" applyAlignment="1">
      <alignment horizontal="right"/>
    </xf>
    <xf numFmtId="3" fontId="7" fillId="0" borderId="0" xfId="42" applyNumberFormat="1" applyFont="1" applyFill="1" applyBorder="1"/>
    <xf numFmtId="0" fontId="7" fillId="0" borderId="0" xfId="42" applyFont="1" applyAlignment="1">
      <alignment horizontal="left"/>
    </xf>
    <xf numFmtId="166" fontId="7" fillId="0" borderId="0" xfId="42" applyNumberFormat="1" applyFont="1" applyAlignment="1">
      <alignment horizontal="right"/>
    </xf>
    <xf numFmtId="164" fontId="7" fillId="0" borderId="0" xfId="42" applyNumberFormat="1" applyFont="1" applyAlignment="1">
      <alignment horizontal="right"/>
    </xf>
    <xf numFmtId="0" fontId="7" fillId="0" borderId="0" xfId="42" applyFont="1" applyAlignment="1">
      <alignment horizontal="left" indent="1"/>
    </xf>
    <xf numFmtId="166" fontId="7" fillId="0" borderId="0" xfId="42" applyNumberFormat="1" applyFont="1" applyAlignment="1">
      <alignment horizontal="left" indent="1"/>
    </xf>
    <xf numFmtId="166" fontId="7" fillId="0" borderId="0" xfId="42" applyNumberFormat="1" applyFont="1"/>
    <xf numFmtId="164" fontId="7" fillId="0" borderId="0" xfId="42" applyNumberFormat="1" applyFont="1"/>
    <xf numFmtId="6" fontId="7" fillId="0" borderId="0" xfId="42" applyNumberFormat="1" applyFont="1" applyBorder="1" applyAlignment="1">
      <alignment horizontal="left"/>
    </xf>
    <xf numFmtId="0" fontId="7" fillId="0" borderId="0" xfId="42" quotePrefix="1" applyFont="1" applyFill="1" applyBorder="1" applyAlignment="1">
      <alignment horizontal="right"/>
    </xf>
    <xf numFmtId="0" fontId="7" fillId="0" borderId="7" xfId="42" applyFont="1" applyBorder="1"/>
    <xf numFmtId="164" fontId="7" fillId="0" borderId="7" xfId="42" applyNumberFormat="1" applyFont="1" applyBorder="1"/>
    <xf numFmtId="164" fontId="7" fillId="0" borderId="0" xfId="42" applyNumberFormat="1" applyFont="1" applyFill="1"/>
    <xf numFmtId="0" fontId="9" fillId="0" borderId="0" xfId="0" applyFont="1" applyFill="1" applyBorder="1"/>
    <xf numFmtId="0" fontId="9" fillId="0" borderId="0" xfId="0" applyFont="1" applyBorder="1"/>
    <xf numFmtId="6" fontId="7" fillId="0" borderId="0" xfId="0" applyNumberFormat="1" applyFont="1" applyBorder="1" applyAlignment="1">
      <alignment horizontal="left"/>
    </xf>
    <xf numFmtId="0" fontId="9" fillId="0" borderId="0" xfId="0" applyFont="1" applyAlignment="1">
      <alignment wrapText="1"/>
    </xf>
    <xf numFmtId="3" fontId="7" fillId="0" borderId="0" xfId="0" applyNumberFormat="1" applyFont="1"/>
    <xf numFmtId="164" fontId="7" fillId="0" borderId="0" xfId="43" applyNumberFormat="1" applyFont="1"/>
    <xf numFmtId="164" fontId="7" fillId="0" borderId="0" xfId="45" applyNumberFormat="1" applyFont="1"/>
    <xf numFmtId="164" fontId="7" fillId="0" borderId="7" xfId="43" applyNumberFormat="1" applyFont="1" applyBorder="1"/>
    <xf numFmtId="164" fontId="7" fillId="0" borderId="7" xfId="45" applyNumberFormat="1" applyFont="1" applyBorder="1"/>
    <xf numFmtId="0" fontId="7" fillId="0" borderId="0" xfId="0" applyFont="1" applyAlignment="1">
      <alignment vertical="top" wrapText="1"/>
    </xf>
    <xf numFmtId="164" fontId="7" fillId="0" borderId="0" xfId="43" applyNumberFormat="1" applyFont="1" applyAlignment="1">
      <alignment vertical="top" wrapText="1"/>
    </xf>
    <xf numFmtId="164" fontId="7" fillId="0" borderId="0" xfId="45" applyNumberFormat="1" applyFont="1" applyAlignment="1">
      <alignment vertical="top" wrapText="1"/>
    </xf>
    <xf numFmtId="0" fontId="7" fillId="0" borderId="0" xfId="45" applyFont="1"/>
    <xf numFmtId="0" fontId="9" fillId="0" borderId="0" xfId="42" applyFont="1" applyFill="1"/>
    <xf numFmtId="6" fontId="7" fillId="0" borderId="0" xfId="42" applyNumberFormat="1" applyFont="1" applyFill="1" applyBorder="1" applyAlignment="1">
      <alignment horizontal="left"/>
    </xf>
    <xf numFmtId="0" fontId="7" fillId="0" borderId="0" xfId="42" applyFont="1" applyFill="1" applyBorder="1"/>
    <xf numFmtId="43" fontId="7" fillId="0" borderId="0" xfId="155" applyFont="1"/>
    <xf numFmtId="166" fontId="7" fillId="0" borderId="0" xfId="43" applyNumberFormat="1" applyFont="1" applyAlignment="1">
      <alignment vertical="top" wrapText="1"/>
    </xf>
    <xf numFmtId="164" fontId="7" fillId="0" borderId="0" xfId="0" applyNumberFormat="1" applyFont="1" applyAlignment="1">
      <alignment vertical="top" wrapText="1"/>
    </xf>
    <xf numFmtId="0" fontId="7" fillId="0" borderId="7" xfId="0" applyFont="1" applyBorder="1" applyAlignment="1">
      <alignment vertical="top" wrapText="1"/>
    </xf>
    <xf numFmtId="166" fontId="7" fillId="0" borderId="7" xfId="43" applyNumberFormat="1" applyFont="1" applyBorder="1" applyAlignment="1">
      <alignment vertical="top" wrapText="1"/>
    </xf>
    <xf numFmtId="164" fontId="7" fillId="0" borderId="7" xfId="45" applyNumberFormat="1" applyFont="1" applyBorder="1" applyAlignment="1">
      <alignment vertical="top" wrapText="1"/>
    </xf>
    <xf numFmtId="166" fontId="7" fillId="0" borderId="0" xfId="0" applyNumberFormat="1" applyFont="1" applyAlignment="1">
      <alignment vertical="top" wrapText="1"/>
    </xf>
    <xf numFmtId="166" fontId="7" fillId="0" borderId="0" xfId="45" applyNumberFormat="1" applyFont="1" applyAlignment="1">
      <alignment vertical="top" wrapText="1"/>
    </xf>
    <xf numFmtId="0" fontId="7" fillId="0" borderId="0" xfId="0" applyFont="1" applyFill="1" applyBorder="1" applyAlignment="1">
      <alignment horizontal="center"/>
    </xf>
    <xf numFmtId="164" fontId="7" fillId="0" borderId="7" xfId="0" applyNumberFormat="1" applyFont="1" applyBorder="1"/>
    <xf numFmtId="166" fontId="7" fillId="0" borderId="7" xfId="0" applyNumberFormat="1" applyFont="1" applyBorder="1" applyAlignment="1">
      <alignment vertical="top" wrapText="1"/>
    </xf>
    <xf numFmtId="164" fontId="14" fillId="0" borderId="0" xfId="30" applyNumberFormat="1" applyFont="1" applyFill="1"/>
    <xf numFmtId="164" fontId="0" fillId="0" borderId="0" xfId="0" applyNumberFormat="1" applyFill="1"/>
    <xf numFmtId="164" fontId="9" fillId="0" borderId="0" xfId="30" applyNumberFormat="1" applyFont="1" applyFill="1"/>
    <xf numFmtId="164" fontId="9" fillId="0" borderId="7" xfId="30" quotePrefix="1" applyNumberFormat="1" applyFont="1" applyFill="1" applyBorder="1" applyAlignment="1">
      <alignment horizontal="right"/>
    </xf>
    <xf numFmtId="164" fontId="34" fillId="0" borderId="0" xfId="0" applyNumberFormat="1" applyFont="1" applyFill="1"/>
    <xf numFmtId="166" fontId="7" fillId="0" borderId="0" xfId="34" applyNumberFormat="1" applyFont="1"/>
    <xf numFmtId="0" fontId="7" fillId="0" borderId="0" xfId="32" applyFont="1"/>
    <xf numFmtId="0" fontId="6" fillId="0" borderId="0" xfId="32" applyFont="1"/>
    <xf numFmtId="0" fontId="36" fillId="0" borderId="0" xfId="32" applyFont="1" applyFill="1"/>
    <xf numFmtId="0" fontId="6" fillId="0" borderId="0" xfId="32" applyFont="1" applyFill="1"/>
    <xf numFmtId="0" fontId="7" fillId="0" borderId="0" xfId="32" applyFont="1" applyFill="1"/>
    <xf numFmtId="0" fontId="13" fillId="0" borderId="0" xfId="30" applyFont="1"/>
    <xf numFmtId="0" fontId="13" fillId="0" borderId="0" xfId="30" applyFont="1" applyFill="1"/>
    <xf numFmtId="0" fontId="14" fillId="0" borderId="0" xfId="30" applyFont="1" applyFill="1"/>
    <xf numFmtId="0" fontId="14" fillId="0" borderId="0" xfId="30" applyFont="1"/>
    <xf numFmtId="0" fontId="14" fillId="0" borderId="0" xfId="30" applyFont="1" applyFill="1" applyAlignment="1">
      <alignment horizontal="center"/>
    </xf>
    <xf numFmtId="0" fontId="7" fillId="0" borderId="14" xfId="30" applyFont="1" applyFill="1" applyBorder="1"/>
    <xf numFmtId="0" fontId="9" fillId="0" borderId="10" xfId="30" applyFont="1" applyFill="1" applyBorder="1"/>
    <xf numFmtId="0" fontId="9" fillId="0" borderId="7" xfId="30" applyFont="1" applyFill="1" applyBorder="1" applyAlignment="1">
      <alignment horizontal="right" wrapText="1"/>
    </xf>
    <xf numFmtId="0" fontId="9" fillId="0" borderId="13" xfId="30" applyFont="1" applyFill="1" applyBorder="1" applyAlignment="1">
      <alignment horizontal="right" wrapText="1"/>
    </xf>
    <xf numFmtId="0" fontId="9" fillId="0" borderId="11" xfId="30" applyFont="1" applyFill="1" applyBorder="1" applyAlignment="1">
      <alignment horizontal="right" wrapText="1"/>
    </xf>
    <xf numFmtId="0" fontId="7" fillId="0" borderId="10" xfId="30" applyFont="1" applyFill="1" applyBorder="1"/>
    <xf numFmtId="164" fontId="7" fillId="0" borderId="0" xfId="34" applyNumberFormat="1" applyFont="1" applyFill="1"/>
    <xf numFmtId="164" fontId="16" fillId="0" borderId="14" xfId="34" applyNumberFormat="1" applyFont="1" applyFill="1" applyBorder="1"/>
    <xf numFmtId="164" fontId="7" fillId="0" borderId="0" xfId="34" applyNumberFormat="1" applyFont="1" applyFill="1" applyBorder="1"/>
    <xf numFmtId="166" fontId="7" fillId="0" borderId="10" xfId="34" applyNumberFormat="1" applyFont="1" applyFill="1" applyBorder="1"/>
    <xf numFmtId="164" fontId="7" fillId="0" borderId="7" xfId="34" applyNumberFormat="1" applyFont="1" applyFill="1" applyBorder="1"/>
    <xf numFmtId="164" fontId="16" fillId="0" borderId="13" xfId="34" applyNumberFormat="1" applyFont="1" applyFill="1" applyBorder="1"/>
    <xf numFmtId="166" fontId="7" fillId="0" borderId="11" xfId="34" applyNumberFormat="1" applyFont="1" applyFill="1" applyBorder="1"/>
    <xf numFmtId="164" fontId="7" fillId="0" borderId="9" xfId="30" applyNumberFormat="1" applyFont="1" applyFill="1" applyBorder="1"/>
    <xf numFmtId="164" fontId="7" fillId="0" borderId="14" xfId="30" applyNumberFormat="1" applyFont="1" applyFill="1" applyBorder="1"/>
    <xf numFmtId="3" fontId="16" fillId="0" borderId="0" xfId="30" applyNumberFormat="1" applyFont="1" applyFill="1"/>
    <xf numFmtId="166" fontId="7" fillId="0" borderId="0" xfId="34" applyNumberFormat="1" applyFont="1" applyFill="1" applyBorder="1"/>
    <xf numFmtId="4" fontId="7" fillId="0" borderId="0" xfId="32" applyNumberFormat="1" applyFont="1"/>
    <xf numFmtId="0" fontId="7" fillId="0" borderId="10" xfId="30" applyFont="1" applyBorder="1"/>
    <xf numFmtId="166" fontId="7" fillId="0" borderId="0" xfId="32" applyNumberFormat="1" applyFont="1"/>
    <xf numFmtId="166" fontId="7" fillId="0" borderId="7" xfId="32" applyNumberFormat="1" applyFont="1" applyBorder="1"/>
    <xf numFmtId="0" fontId="7" fillId="0" borderId="0" xfId="30" applyFont="1" applyBorder="1"/>
    <xf numFmtId="0" fontId="9" fillId="0" borderId="0" xfId="30" applyFont="1" applyFill="1" applyAlignment="1">
      <alignment horizontal="right"/>
    </xf>
    <xf numFmtId="0" fontId="9" fillId="0" borderId="0" xfId="30" applyFont="1" applyBorder="1" applyAlignment="1">
      <alignment horizontal="right"/>
    </xf>
    <xf numFmtId="0" fontId="9" fillId="0" borderId="7" xfId="30" applyFont="1" applyFill="1" applyBorder="1" applyAlignment="1">
      <alignment horizontal="right"/>
    </xf>
    <xf numFmtId="0" fontId="7" fillId="0" borderId="0" xfId="30" applyFont="1" applyFill="1" applyAlignment="1">
      <alignment horizontal="right"/>
    </xf>
    <xf numFmtId="166" fontId="7" fillId="0" borderId="0" xfId="34" applyNumberFormat="1" applyFont="1" applyFill="1" applyAlignment="1">
      <alignment horizontal="right"/>
    </xf>
    <xf numFmtId="0" fontId="7" fillId="0" borderId="7" xfId="32" applyFont="1" applyBorder="1"/>
    <xf numFmtId="166" fontId="7" fillId="0" borderId="7" xfId="34" applyNumberFormat="1" applyFont="1" applyFill="1" applyBorder="1" applyAlignment="1">
      <alignment horizontal="right"/>
    </xf>
    <xf numFmtId="166" fontId="7" fillId="0" borderId="7" xfId="30" applyNumberFormat="1" applyFont="1" applyFill="1" applyBorder="1"/>
    <xf numFmtId="166" fontId="7" fillId="0" borderId="7" xfId="30" applyNumberFormat="1" applyFont="1" applyBorder="1"/>
    <xf numFmtId="166" fontId="7" fillId="0" borderId="0" xfId="30" applyNumberFormat="1" applyFont="1"/>
    <xf numFmtId="166" fontId="7" fillId="0" borderId="0" xfId="30" applyNumberFormat="1" applyFont="1" applyFill="1"/>
    <xf numFmtId="166" fontId="7" fillId="0" borderId="0" xfId="30" applyNumberFormat="1" applyFont="1" applyFill="1" applyAlignment="1">
      <alignment horizontal="right"/>
    </xf>
    <xf numFmtId="3" fontId="7" fillId="0" borderId="0" xfId="30" applyNumberFormat="1" applyFont="1"/>
    <xf numFmtId="164" fontId="7" fillId="0" borderId="0" xfId="30" applyNumberFormat="1" applyFont="1" applyAlignment="1">
      <alignment horizontal="right"/>
    </xf>
    <xf numFmtId="0" fontId="9" fillId="0" borderId="0" xfId="32" applyFont="1"/>
    <xf numFmtId="0" fontId="13" fillId="0" borderId="0" xfId="32" applyFont="1"/>
    <xf numFmtId="3" fontId="7" fillId="0" borderId="0" xfId="32" applyNumberFormat="1" applyFont="1" applyAlignment="1">
      <alignment horizontal="right"/>
    </xf>
    <xf numFmtId="3" fontId="7" fillId="0" borderId="0" xfId="32" applyNumberFormat="1" applyFont="1"/>
    <xf numFmtId="6" fontId="9" fillId="0" borderId="7" xfId="32" quotePrefix="1" applyNumberFormat="1" applyFont="1" applyBorder="1" applyAlignment="1">
      <alignment horizontal="right"/>
    </xf>
    <xf numFmtId="17" fontId="9" fillId="0" borderId="7" xfId="32" quotePrefix="1" applyNumberFormat="1" applyFont="1" applyFill="1" applyBorder="1" applyAlignment="1">
      <alignment horizontal="right"/>
    </xf>
    <xf numFmtId="0" fontId="9" fillId="0" borderId="0" xfId="32" quotePrefix="1" applyFont="1" applyBorder="1" applyAlignment="1">
      <alignment horizontal="right"/>
    </xf>
    <xf numFmtId="0" fontId="7" fillId="0" borderId="0" xfId="32" applyFont="1" applyBorder="1"/>
    <xf numFmtId="0" fontId="9" fillId="0" borderId="0" xfId="32" quotePrefix="1" applyFont="1" applyAlignment="1">
      <alignment horizontal="left"/>
    </xf>
    <xf numFmtId="0" fontId="9" fillId="0" borderId="0" xfId="32" quotePrefix="1" applyFont="1" applyBorder="1" applyAlignment="1">
      <alignment horizontal="left"/>
    </xf>
    <xf numFmtId="0" fontId="9" fillId="0" borderId="0" xfId="32" applyFont="1" applyBorder="1"/>
    <xf numFmtId="3" fontId="7" fillId="0" borderId="0" xfId="32" applyNumberFormat="1" applyFont="1" applyBorder="1"/>
    <xf numFmtId="166" fontId="7" fillId="0" borderId="0" xfId="32" applyNumberFormat="1" applyFont="1" applyBorder="1"/>
    <xf numFmtId="3" fontId="7" fillId="0" borderId="0" xfId="32" applyNumberFormat="1" applyFont="1" applyFill="1"/>
    <xf numFmtId="0" fontId="7" fillId="0" borderId="0" xfId="30" applyFont="1" applyFill="1" applyAlignment="1">
      <alignment horizontal="center"/>
    </xf>
    <xf numFmtId="6" fontId="9" fillId="0" borderId="7" xfId="30" quotePrefix="1" applyNumberFormat="1" applyFont="1" applyFill="1" applyBorder="1" applyAlignment="1">
      <alignment horizontal="right"/>
    </xf>
    <xf numFmtId="3" fontId="9" fillId="0" borderId="0" xfId="32" applyNumberFormat="1" applyFont="1" applyFill="1"/>
    <xf numFmtId="164" fontId="7" fillId="0" borderId="0" xfId="32" applyNumberFormat="1" applyFont="1" applyFill="1"/>
    <xf numFmtId="6" fontId="9" fillId="0" borderId="0" xfId="32" quotePrefix="1" applyNumberFormat="1" applyFont="1" applyBorder="1" applyAlignment="1">
      <alignment horizontal="right"/>
    </xf>
    <xf numFmtId="164" fontId="7" fillId="0" borderId="0" xfId="32" applyNumberFormat="1" applyFont="1" applyFill="1" applyBorder="1"/>
    <xf numFmtId="164" fontId="7" fillId="0" borderId="7" xfId="32" applyNumberFormat="1" applyFont="1" applyFill="1" applyBorder="1"/>
    <xf numFmtId="164" fontId="9" fillId="0" borderId="0" xfId="32" applyNumberFormat="1" applyFont="1" applyFill="1"/>
    <xf numFmtId="165" fontId="7" fillId="0" borderId="0" xfId="32" applyNumberFormat="1" applyFont="1" applyFill="1"/>
    <xf numFmtId="164" fontId="7" fillId="0" borderId="0" xfId="32" applyNumberFormat="1" applyFont="1"/>
    <xf numFmtId="0" fontId="7" fillId="0" borderId="0" xfId="34" applyFont="1" applyBorder="1"/>
    <xf numFmtId="6" fontId="9" fillId="0" borderId="7" xfId="32" quotePrefix="1" applyNumberFormat="1" applyFont="1" applyFill="1" applyBorder="1" applyAlignment="1">
      <alignment horizontal="center"/>
    </xf>
    <xf numFmtId="165" fontId="7" fillId="0" borderId="0" xfId="32" applyNumberFormat="1" applyFont="1"/>
    <xf numFmtId="0" fontId="7" fillId="0" borderId="0" xfId="32" applyFont="1" applyFill="1" applyBorder="1"/>
    <xf numFmtId="166" fontId="7" fillId="0" borderId="0" xfId="32" applyNumberFormat="1" applyFont="1" applyFill="1" applyBorder="1"/>
    <xf numFmtId="166" fontId="7" fillId="0" borderId="0" xfId="153" applyNumberFormat="1" applyFont="1" applyFill="1"/>
    <xf numFmtId="166" fontId="7" fillId="0" borderId="0" xfId="32" applyNumberFormat="1" applyFont="1" applyFill="1"/>
    <xf numFmtId="166" fontId="7" fillId="0" borderId="0" xfId="34" applyNumberFormat="1" applyFont="1" applyFill="1"/>
    <xf numFmtId="166" fontId="7" fillId="0" borderId="7" xfId="34" applyNumberFormat="1" applyFont="1" applyBorder="1"/>
    <xf numFmtId="166" fontId="7" fillId="0" borderId="7" xfId="153" applyNumberFormat="1" applyFont="1" applyFill="1" applyBorder="1"/>
    <xf numFmtId="166" fontId="7" fillId="0" borderId="7" xfId="32" applyNumberFormat="1" applyFont="1" applyFill="1" applyBorder="1"/>
    <xf numFmtId="0" fontId="7" fillId="0" borderId="7" xfId="32" applyFont="1" applyFill="1" applyBorder="1"/>
    <xf numFmtId="166" fontId="7" fillId="0" borderId="0" xfId="32" quotePrefix="1" applyNumberFormat="1" applyFont="1" applyAlignment="1"/>
    <xf numFmtId="164" fontId="9" fillId="0" borderId="0" xfId="23" quotePrefix="1" applyNumberFormat="1" applyFont="1" applyFill="1" applyBorder="1" applyAlignment="1">
      <alignment horizontal="right"/>
    </xf>
    <xf numFmtId="2" fontId="9" fillId="0" borderId="0" xfId="23" applyNumberFormat="1" applyFont="1"/>
    <xf numFmtId="0" fontId="13" fillId="0" borderId="0" xfId="23" applyFont="1" applyAlignment="1">
      <alignment horizontal="center"/>
    </xf>
    <xf numFmtId="0" fontId="7" fillId="0" borderId="0" xfId="0" applyFont="1" applyFill="1" applyAlignment="1">
      <alignment horizontal="left"/>
    </xf>
    <xf numFmtId="0" fontId="77" fillId="0" borderId="0" xfId="0" applyFont="1"/>
    <xf numFmtId="4" fontId="7" fillId="0" borderId="0" xfId="31" applyNumberFormat="1" applyFont="1" applyFill="1"/>
    <xf numFmtId="166" fontId="7" fillId="0" borderId="0" xfId="31" applyNumberFormat="1" applyFont="1"/>
    <xf numFmtId="166" fontId="7" fillId="0" borderId="7" xfId="31" applyNumberFormat="1" applyFont="1" applyBorder="1"/>
    <xf numFmtId="0" fontId="3" fillId="0" borderId="9" xfId="0" applyFont="1" applyFill="1" applyBorder="1"/>
    <xf numFmtId="164" fontId="7" fillId="0" borderId="0" xfId="21" applyNumberFormat="1" applyFont="1" applyAlignment="1">
      <alignment horizontal="left" indent="6"/>
    </xf>
    <xf numFmtId="164" fontId="42" fillId="0" borderId="0" xfId="21" applyNumberFormat="1" applyFont="1"/>
    <xf numFmtId="0" fontId="7" fillId="0" borderId="0" xfId="42" applyFont="1" applyAlignment="1">
      <alignment wrapText="1"/>
    </xf>
    <xf numFmtId="0" fontId="7" fillId="0" borderId="0" xfId="0" applyFont="1" applyAlignment="1">
      <alignment wrapText="1"/>
    </xf>
    <xf numFmtId="0" fontId="6" fillId="0" borderId="0" xfId="0" applyFont="1" applyAlignment="1">
      <alignment vertical="center"/>
    </xf>
    <xf numFmtId="0" fontId="9" fillId="0" borderId="0" xfId="0" applyFont="1" applyAlignment="1">
      <alignment vertical="center"/>
    </xf>
    <xf numFmtId="0" fontId="7" fillId="0" borderId="0" xfId="0" applyFont="1" applyAlignment="1">
      <alignment vertical="center"/>
    </xf>
    <xf numFmtId="0" fontId="9" fillId="0" borderId="0" xfId="0" applyFont="1" applyAlignment="1">
      <alignment vertical="center" wrapText="1"/>
    </xf>
    <xf numFmtId="164" fontId="7" fillId="0" borderId="7" xfId="24" applyNumberFormat="1" applyFont="1" applyFill="1" applyBorder="1" applyAlignment="1">
      <alignment horizontal="left"/>
    </xf>
    <xf numFmtId="0" fontId="7" fillId="0" borderId="0" xfId="24" applyFont="1" applyFill="1" applyAlignment="1">
      <alignment wrapText="1"/>
    </xf>
    <xf numFmtId="0" fontId="7" fillId="0" borderId="0" xfId="0" applyFont="1" applyAlignment="1">
      <alignment vertical="center" wrapText="1"/>
    </xf>
    <xf numFmtId="3" fontId="7" fillId="0" borderId="0" xfId="28" applyNumberFormat="1" applyFont="1" applyFill="1" applyAlignment="1">
      <alignment horizontal="left" wrapText="1" indent="1"/>
    </xf>
    <xf numFmtId="0" fontId="7" fillId="0" borderId="7" xfId="0" applyFont="1" applyBorder="1" applyAlignment="1">
      <alignment horizontal="left"/>
    </xf>
    <xf numFmtId="3" fontId="7" fillId="0" borderId="7" xfId="28" applyNumberFormat="1" applyFont="1" applyFill="1" applyBorder="1" applyAlignment="1">
      <alignment horizontal="left" wrapText="1"/>
    </xf>
    <xf numFmtId="0" fontId="7" fillId="0" borderId="0" xfId="31" applyFont="1" applyAlignment="1">
      <alignment wrapText="1"/>
    </xf>
    <xf numFmtId="0" fontId="7" fillId="0" borderId="0" xfId="0" applyFont="1" applyAlignment="1">
      <alignment horizontal="left" indent="1"/>
    </xf>
    <xf numFmtId="0" fontId="7" fillId="0" borderId="0" xfId="29" applyFont="1" applyFill="1" applyAlignment="1">
      <alignment horizontal="left" indent="1"/>
    </xf>
    <xf numFmtId="0" fontId="7" fillId="0" borderId="0" xfId="36" applyFont="1" applyAlignment="1">
      <alignment horizontal="left" wrapText="1" shrinkToFit="1"/>
    </xf>
    <xf numFmtId="2" fontId="7" fillId="0" borderId="0" xfId="36" quotePrefix="1" applyNumberFormat="1" applyFont="1" applyFill="1" applyAlignment="1">
      <alignment horizontal="right"/>
    </xf>
    <xf numFmtId="0" fontId="7" fillId="0" borderId="0" xfId="36" quotePrefix="1" applyFont="1" applyFill="1" applyAlignment="1">
      <alignment horizontal="right"/>
    </xf>
    <xf numFmtId="0" fontId="39" fillId="0" borderId="0" xfId="36" quotePrefix="1" applyFont="1" applyFill="1" applyAlignment="1">
      <alignment horizontal="right"/>
    </xf>
    <xf numFmtId="0" fontId="9" fillId="0" borderId="0" xfId="32" applyFont="1" applyAlignment="1">
      <alignment wrapText="1" shrinkToFit="1"/>
    </xf>
    <xf numFmtId="6" fontId="7" fillId="0" borderId="7" xfId="32" quotePrefix="1" applyNumberFormat="1" applyFont="1" applyBorder="1"/>
    <xf numFmtId="0" fontId="76" fillId="0" borderId="0" xfId="0" applyFont="1"/>
    <xf numFmtId="0" fontId="76" fillId="0" borderId="0" xfId="0" applyFont="1" applyFill="1"/>
    <xf numFmtId="0" fontId="7" fillId="0" borderId="0" xfId="30" applyFont="1" applyAlignment="1">
      <alignment horizontal="left" wrapText="1"/>
    </xf>
    <xf numFmtId="0" fontId="9" fillId="0" borderId="0" xfId="42" applyFont="1" applyAlignment="1">
      <alignment wrapText="1"/>
    </xf>
    <xf numFmtId="6" fontId="7" fillId="0" borderId="7" xfId="42" applyNumberFormat="1" applyFont="1" applyBorder="1" applyAlignment="1">
      <alignment horizontal="left" wrapText="1"/>
    </xf>
    <xf numFmtId="6" fontId="7" fillId="0" borderId="0" xfId="0" applyNumberFormat="1" applyFont="1" applyBorder="1" applyAlignment="1">
      <alignment horizontal="left" wrapText="1"/>
    </xf>
    <xf numFmtId="0" fontId="7" fillId="0" borderId="0" xfId="45" applyFont="1" applyAlignment="1">
      <alignment wrapText="1"/>
    </xf>
    <xf numFmtId="0" fontId="7" fillId="0" borderId="0" xfId="42" applyFont="1" applyFill="1" applyAlignment="1">
      <alignment wrapText="1"/>
    </xf>
    <xf numFmtId="0" fontId="9" fillId="0" borderId="0" xfId="0" applyFont="1" applyFill="1" applyBorder="1" applyAlignment="1">
      <alignment wrapText="1"/>
    </xf>
    <xf numFmtId="0" fontId="7" fillId="0" borderId="0" xfId="0" applyFont="1" applyFill="1" applyBorder="1" applyAlignment="1">
      <alignment wrapText="1"/>
    </xf>
    <xf numFmtId="6" fontId="7" fillId="0" borderId="0" xfId="0" applyNumberFormat="1" applyFont="1" applyFill="1" applyBorder="1" applyAlignment="1">
      <alignment horizontal="left" wrapText="1"/>
    </xf>
    <xf numFmtId="0" fontId="7" fillId="0" borderId="0" xfId="0" applyFont="1" applyFill="1" applyBorder="1" applyAlignment="1">
      <alignment vertical="top" wrapText="1"/>
    </xf>
    <xf numFmtId="0" fontId="7" fillId="0" borderId="0" xfId="36" applyFont="1" applyFill="1" applyAlignment="1">
      <alignment horizontal="left" wrapText="1"/>
    </xf>
  </cellXfs>
  <cellStyles count="156">
    <cellStyle name="20 % - Aksentti1" xfId="1" builtinId="30" customBuiltin="1"/>
    <cellStyle name="20 % - Aksentti1 2" xfId="90"/>
    <cellStyle name="20 % - Aksentti1 3" xfId="135"/>
    <cellStyle name="20 % - Aksentti2" xfId="2" builtinId="34" customBuiltin="1"/>
    <cellStyle name="20 % - Aksentti2 2" xfId="91"/>
    <cellStyle name="20 % - Aksentti2 3" xfId="137"/>
    <cellStyle name="20 % - Aksentti3" xfId="3" builtinId="38" customBuiltin="1"/>
    <cellStyle name="20 % - Aksentti3 2" xfId="92"/>
    <cellStyle name="20 % - Aksentti3 3" xfId="139"/>
    <cellStyle name="20 % - Aksentti4" xfId="4" builtinId="42" customBuiltin="1"/>
    <cellStyle name="20 % - Aksentti4 2" xfId="93"/>
    <cellStyle name="20 % - Aksentti4 3" xfId="141"/>
    <cellStyle name="20 % - Aksentti5" xfId="5" builtinId="46" customBuiltin="1"/>
    <cellStyle name="20 % - Aksentti5 2" xfId="94"/>
    <cellStyle name="20 % - Aksentti5 3" xfId="143"/>
    <cellStyle name="20 % - Aksentti6" xfId="6" builtinId="50" customBuiltin="1"/>
    <cellStyle name="20 % - Aksentti6 2" xfId="95"/>
    <cellStyle name="20 % - Aksentti6 3" xfId="145"/>
    <cellStyle name="40 % - Aksentti1" xfId="7" builtinId="31" customBuiltin="1"/>
    <cellStyle name="40 % - Aksentti1 2" xfId="96"/>
    <cellStyle name="40 % - Aksentti1 3" xfId="136"/>
    <cellStyle name="40 % - Aksentti2" xfId="8" builtinId="35" customBuiltin="1"/>
    <cellStyle name="40 % - Aksentti2 2" xfId="97"/>
    <cellStyle name="40 % - Aksentti2 3" xfId="138"/>
    <cellStyle name="40 % - Aksentti3" xfId="9" builtinId="39" customBuiltin="1"/>
    <cellStyle name="40 % - Aksentti3 2" xfId="98"/>
    <cellStyle name="40 % - Aksentti3 3" xfId="140"/>
    <cellStyle name="40 % - Aksentti4" xfId="10" builtinId="43" customBuiltin="1"/>
    <cellStyle name="40 % - Aksentti4 2" xfId="99"/>
    <cellStyle name="40 % - Aksentti4 3" xfId="142"/>
    <cellStyle name="40 % - Aksentti5" xfId="11" builtinId="47" customBuiltin="1"/>
    <cellStyle name="40 % - Aksentti5 2" xfId="100"/>
    <cellStyle name="40 % - Aksentti5 3" xfId="144"/>
    <cellStyle name="40 % - Aksentti6" xfId="12" builtinId="51" customBuiltin="1"/>
    <cellStyle name="40 % - Aksentti6 2" xfId="101"/>
    <cellStyle name="40 % - Aksentti6 3" xfId="146"/>
    <cellStyle name="60 % - Aksentti1" xfId="13" builtinId="32" customBuiltin="1"/>
    <cellStyle name="60 % - Aksentti1 2" xfId="102"/>
    <cellStyle name="60 % - Aksentti2" xfId="14" builtinId="36" customBuiltin="1"/>
    <cellStyle name="60 % - Aksentti2 2" xfId="103"/>
    <cellStyle name="60 % - Aksentti3" xfId="15" builtinId="40" customBuiltin="1"/>
    <cellStyle name="60 % - Aksentti3 2" xfId="104"/>
    <cellStyle name="60 % - Aksentti4" xfId="16" builtinId="44" customBuiltin="1"/>
    <cellStyle name="60 % - Aksentti4 2" xfId="105"/>
    <cellStyle name="60 % - Aksentti5" xfId="17" builtinId="48" customBuiltin="1"/>
    <cellStyle name="60 % - Aksentti5 2" xfId="106"/>
    <cellStyle name="60 % - Aksentti6" xfId="18" builtinId="52" customBuiltin="1"/>
    <cellStyle name="60 % - Aksentti6 2" xfId="107"/>
    <cellStyle name="Accent1" xfId="62"/>
    <cellStyle name="Accent2" xfId="63"/>
    <cellStyle name="Accent3" xfId="64"/>
    <cellStyle name="Accent4" xfId="65"/>
    <cellStyle name="Accent5" xfId="66"/>
    <cellStyle name="Accent6" xfId="67"/>
    <cellStyle name="Aksentti1 2" xfId="108"/>
    <cellStyle name="Aksentti2 2" xfId="109"/>
    <cellStyle name="Aksentti3 2" xfId="110"/>
    <cellStyle name="Aksentti4 2" xfId="111"/>
    <cellStyle name="Aksentti5 2" xfId="112"/>
    <cellStyle name="Aksentti6 2" xfId="113"/>
    <cellStyle name="Bad" xfId="54"/>
    <cellStyle name="Calculation" xfId="57"/>
    <cellStyle name="Check Cell" xfId="59"/>
    <cellStyle name="Erotin" xfId="155" builtinId="3"/>
    <cellStyle name="Explanatory Text" xfId="61"/>
    <cellStyle name="Good" xfId="53"/>
    <cellStyle name="Heading 1" xfId="49"/>
    <cellStyle name="Heading 2" xfId="50"/>
    <cellStyle name="Heading 3" xfId="51"/>
    <cellStyle name="Heading 4" xfId="52"/>
    <cellStyle name="Huomautus 2" xfId="68"/>
    <cellStyle name="Huomautus 2 2" xfId="151"/>
    <cellStyle name="Huomautus 3" xfId="114"/>
    <cellStyle name="Huono 2" xfId="115"/>
    <cellStyle name="Hyperlink" xfId="69"/>
    <cellStyle name="Hyvä 2" xfId="116"/>
    <cellStyle name="Input" xfId="55"/>
    <cellStyle name="Laskenta 2" xfId="117"/>
    <cellStyle name="Linked Cell" xfId="58"/>
    <cellStyle name="Linkitetty solu 2" xfId="118"/>
    <cellStyle name="Neutraali" xfId="19" builtinId="28" customBuiltin="1"/>
    <cellStyle name="Neutraali 2" xfId="119"/>
    <cellStyle name="Normaali" xfId="0" builtinId="0"/>
    <cellStyle name="Normaali 2" xfId="20"/>
    <cellStyle name="Normaali 2 2" xfId="21"/>
    <cellStyle name="Normaali 2 2 2" xfId="70"/>
    <cellStyle name="Normaali 3" xfId="22"/>
    <cellStyle name="Normaali 3 2" xfId="45"/>
    <cellStyle name="Normaali 3 3" xfId="71"/>
    <cellStyle name="Normaali 4" xfId="43"/>
    <cellStyle name="Normaali 4 2" xfId="72"/>
    <cellStyle name="Normaali 4 2 2" xfId="152"/>
    <cellStyle name="Normaali 5" xfId="44"/>
    <cellStyle name="Normaali 5 2" xfId="48"/>
    <cellStyle name="Normaali 5 2 2" xfId="150"/>
    <cellStyle name="Normaali 6" xfId="47"/>
    <cellStyle name="Normaali 6 2" xfId="149"/>
    <cellStyle name="Normaali 7" xfId="147"/>
    <cellStyle name="Normaali 8" xfId="89"/>
    <cellStyle name="Normaali 8 2" xfId="153"/>
    <cellStyle name="Normaali 9" xfId="133"/>
    <cellStyle name="Normaali_1001 L&amp;T OYJ VUOSIKERTOMUS 2003" xfId="23"/>
    <cellStyle name="Normaali_1001 L&amp;T OYJ VUOSIKERTOMUS 2003_IAS1_laskelmat malli" xfId="24"/>
    <cellStyle name="Normaali_IFRS TASE" xfId="25"/>
    <cellStyle name="Normaali_IFRS- TULOSLASKELMA MALLIT" xfId="26"/>
    <cellStyle name="Normaali_IFRS- TULOSLASKELMA MALLIT_IAS1_laskelmat malli" xfId="27"/>
    <cellStyle name="Normaali_LTKASSAVIRTA2000" xfId="28"/>
    <cellStyle name="Normaali_LTKASSAVIRTA2000_IAS1_laskelmat malli" xfId="29"/>
    <cellStyle name="Normaali_MATLIIKEV" xfId="30"/>
    <cellStyle name="Normaali_OYJRAHLASKELMA" xfId="31"/>
    <cellStyle name="Normaali_PROFORMA092001" xfId="32"/>
    <cellStyle name="Normaali_PÖRSSI Q1 2006" xfId="33"/>
    <cellStyle name="Normaali_PÖRSSI Q1 2006 2" xfId="42"/>
    <cellStyle name="Normaali_pörssi062000" xfId="34"/>
    <cellStyle name="Normaali_rahlaskVUOSIKERT" xfId="35"/>
    <cellStyle name="Normaali_Tunnusluvut032000" xfId="36"/>
    <cellStyle name="Normaali_Tunnusluvut032000_IAS1_laskelmat malli" xfId="37"/>
    <cellStyle name="Note" xfId="38"/>
    <cellStyle name="Note 2" xfId="39"/>
    <cellStyle name="Note 3" xfId="73"/>
    <cellStyle name="Otsikko" xfId="40" builtinId="15" customBuiltin="1"/>
    <cellStyle name="Otsikko 1 2" xfId="121"/>
    <cellStyle name="Otsikko 2 2" xfId="122"/>
    <cellStyle name="Otsikko 3 2" xfId="123"/>
    <cellStyle name="Otsikko 4 2" xfId="124"/>
    <cellStyle name="Otsikko 5" xfId="120"/>
    <cellStyle name="Output" xfId="56"/>
    <cellStyle name="Percent" xfId="154"/>
    <cellStyle name="Pilkku 2" xfId="134"/>
    <cellStyle name="Prosenttia 2" xfId="46"/>
    <cellStyle name="Prosenttia 2 2" xfId="74"/>
    <cellStyle name="Prosenttia 3" xfId="125"/>
    <cellStyle name="Prosenttia 3 2" xfId="148"/>
    <cellStyle name="Selittävä teksti 2" xfId="126"/>
    <cellStyle name="SpondaAlignRight" xfId="75"/>
    <cellStyle name="SpondaBold" xfId="76"/>
    <cellStyle name="SpondaBoldAlignRight" xfId="77"/>
    <cellStyle name="SpondaBorderLow" xfId="78"/>
    <cellStyle name="SpondaHeadingNote" xfId="79"/>
    <cellStyle name="SpondaNoBorder" xfId="80"/>
    <cellStyle name="SpondaPageHeading" xfId="81"/>
    <cellStyle name="SpondaSubtitle" xfId="82"/>
    <cellStyle name="SpondaTableHeading" xfId="83"/>
    <cellStyle name="SpondaTableHeadingRight" xfId="84"/>
    <cellStyle name="SpondaText" xfId="85"/>
    <cellStyle name="SpondaTotal" xfId="86"/>
    <cellStyle name="SpondaTotalRight" xfId="87"/>
    <cellStyle name="SpondaTotalRightBold" xfId="88"/>
    <cellStyle name="Summa" xfId="41" builtinId="25" customBuiltin="1"/>
    <cellStyle name="Summa 2" xfId="127"/>
    <cellStyle name="Syöttö 2" xfId="128"/>
    <cellStyle name="Tarkistussolu 2" xfId="129"/>
    <cellStyle name="Tulostus 2" xfId="130"/>
    <cellStyle name="Warning Text" xfId="60"/>
    <cellStyle name="Varoitusteksti 2" xfId="131"/>
    <cellStyle name="Обычный_ExcelExport469392079%5FWDEFEXCEL 1 " xfId="1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
    <pageSetUpPr fitToPage="1"/>
  </sheetPr>
  <dimension ref="A1:L39"/>
  <sheetViews>
    <sheetView tabSelected="1" zoomScaleNormal="100" workbookViewId="0"/>
  </sheetViews>
  <sheetFormatPr defaultRowHeight="12.75" x14ac:dyDescent="0.2"/>
  <cols>
    <col min="1" max="1" width="42.140625" style="2" customWidth="1"/>
    <col min="2" max="2" width="11.7109375" style="4" customWidth="1"/>
    <col min="3" max="3" width="11.7109375" style="2" customWidth="1"/>
    <col min="4" max="4" width="11.7109375" style="4" customWidth="1"/>
    <col min="5" max="6" width="11.7109375" style="2" customWidth="1"/>
    <col min="7" max="7" width="11.140625" style="2" bestFit="1" customWidth="1"/>
    <col min="8" max="16384" width="9.140625" style="2"/>
  </cols>
  <sheetData>
    <row r="1" spans="1:12" x14ac:dyDescent="0.2">
      <c r="A1" s="79" t="s">
        <v>12</v>
      </c>
      <c r="B1" s="306"/>
      <c r="C1" s="79"/>
      <c r="D1" s="306"/>
      <c r="E1" s="79"/>
      <c r="F1" s="79"/>
    </row>
    <row r="2" spans="1:12" x14ac:dyDescent="0.2">
      <c r="A2" s="174"/>
      <c r="B2" s="307"/>
      <c r="C2" s="174"/>
    </row>
    <row r="3" spans="1:12" ht="15.75" x14ac:dyDescent="0.25">
      <c r="A3" s="555" t="s">
        <v>61</v>
      </c>
      <c r="B3" s="107"/>
      <c r="C3" s="354"/>
      <c r="D3" s="1"/>
      <c r="E3" s="155"/>
      <c r="F3" s="313"/>
    </row>
    <row r="4" spans="1:12" x14ac:dyDescent="0.2">
      <c r="A4" s="4"/>
      <c r="D4" s="544"/>
      <c r="E4" s="141"/>
      <c r="F4" s="205"/>
    </row>
    <row r="5" spans="1:12" x14ac:dyDescent="0.2">
      <c r="A5" s="47" t="s">
        <v>34</v>
      </c>
      <c r="B5" s="73" t="s">
        <v>55</v>
      </c>
      <c r="C5" s="73" t="s">
        <v>23</v>
      </c>
      <c r="D5" s="372" t="s">
        <v>54</v>
      </c>
      <c r="E5" s="372" t="s">
        <v>53</v>
      </c>
      <c r="F5" s="73" t="s">
        <v>25</v>
      </c>
    </row>
    <row r="6" spans="1:12" x14ac:dyDescent="0.2">
      <c r="D6" s="278"/>
      <c r="E6" s="53"/>
      <c r="F6" s="53"/>
      <c r="L6" s="143"/>
    </row>
    <row r="7" spans="1:12" s="52" customFormat="1" x14ac:dyDescent="0.2">
      <c r="A7" s="55" t="s">
        <v>62</v>
      </c>
      <c r="B7" s="340">
        <v>158.13787701228679</v>
      </c>
      <c r="C7" s="146">
        <v>161.90871961165345</v>
      </c>
      <c r="D7" s="340">
        <v>477.35188930731215</v>
      </c>
      <c r="E7" s="146">
        <v>498.51215483959436</v>
      </c>
      <c r="F7" s="146">
        <v>668.21699999999998</v>
      </c>
      <c r="G7" s="175"/>
    </row>
    <row r="8" spans="1:12" s="52" customFormat="1" x14ac:dyDescent="0.2">
      <c r="B8" s="279"/>
      <c r="C8" s="219"/>
      <c r="D8" s="279"/>
      <c r="E8" s="219"/>
      <c r="F8" s="231"/>
      <c r="G8" s="175"/>
    </row>
    <row r="9" spans="1:12" s="52" customFormat="1" x14ac:dyDescent="0.2">
      <c r="A9" s="56" t="s">
        <v>63</v>
      </c>
      <c r="B9" s="144">
        <v>-133.21795331676802</v>
      </c>
      <c r="C9" s="145">
        <v>-136.29762801659274</v>
      </c>
      <c r="D9" s="144">
        <v>-418.79423583422124</v>
      </c>
      <c r="E9" s="145">
        <v>-440.15281256978858</v>
      </c>
      <c r="F9" s="145">
        <v>-597.28800000000001</v>
      </c>
      <c r="G9" s="175"/>
    </row>
    <row r="10" spans="1:12" s="52" customFormat="1" x14ac:dyDescent="0.2">
      <c r="B10" s="279"/>
      <c r="C10" s="219"/>
      <c r="D10" s="279"/>
      <c r="E10" s="219"/>
      <c r="F10" s="231"/>
      <c r="G10" s="175"/>
    </row>
    <row r="11" spans="1:12" s="52" customFormat="1" x14ac:dyDescent="0.2">
      <c r="A11" s="55" t="s">
        <v>64</v>
      </c>
      <c r="B11" s="340">
        <v>24.919923695518776</v>
      </c>
      <c r="C11" s="146">
        <v>25.611091595060714</v>
      </c>
      <c r="D11" s="340">
        <v>58.557653473090909</v>
      </c>
      <c r="E11" s="146">
        <v>58.359342269805779</v>
      </c>
      <c r="F11" s="231">
        <v>70.929000000000002</v>
      </c>
      <c r="G11" s="175"/>
    </row>
    <row r="12" spans="1:12" s="52" customFormat="1" x14ac:dyDescent="0.2">
      <c r="B12" s="279"/>
      <c r="C12" s="219"/>
      <c r="D12" s="279"/>
      <c r="E12" s="219"/>
      <c r="F12" s="219"/>
      <c r="G12" s="175"/>
    </row>
    <row r="13" spans="1:12" s="52" customFormat="1" x14ac:dyDescent="0.2">
      <c r="A13" s="57" t="s">
        <v>65</v>
      </c>
      <c r="B13" s="232">
        <v>0.49062090515587992</v>
      </c>
      <c r="C13" s="231">
        <v>1.2059762535930201</v>
      </c>
      <c r="D13" s="232">
        <v>3.2673403133683001</v>
      </c>
      <c r="E13" s="231">
        <v>2.9521858846173501</v>
      </c>
      <c r="F13" s="231">
        <v>4.28</v>
      </c>
      <c r="G13" s="175"/>
    </row>
    <row r="14" spans="1:12" s="52" customFormat="1" x14ac:dyDescent="0.2">
      <c r="A14" s="57" t="s">
        <v>66</v>
      </c>
      <c r="B14" s="232">
        <v>-3.0030124838890435</v>
      </c>
      <c r="C14" s="231">
        <v>-3.130752714971341</v>
      </c>
      <c r="D14" s="232">
        <v>-10.510315621426301</v>
      </c>
      <c r="E14" s="231">
        <v>-10.534392413298514</v>
      </c>
      <c r="F14" s="231">
        <v>-14.503</v>
      </c>
      <c r="G14" s="175"/>
    </row>
    <row r="15" spans="1:12" s="52" customFormat="1" x14ac:dyDescent="0.2">
      <c r="A15" s="57" t="s">
        <v>67</v>
      </c>
      <c r="B15" s="232">
        <v>-2.4845691810841943</v>
      </c>
      <c r="C15" s="231">
        <v>-3.0475869099756312</v>
      </c>
      <c r="D15" s="232">
        <v>-9.1415530312723323</v>
      </c>
      <c r="E15" s="231">
        <v>-9.2845776738254546</v>
      </c>
      <c r="F15" s="231">
        <v>-12.984999999999999</v>
      </c>
      <c r="G15" s="175"/>
    </row>
    <row r="16" spans="1:12" s="52" customFormat="1" x14ac:dyDescent="0.2">
      <c r="A16" s="58" t="s">
        <v>68</v>
      </c>
      <c r="B16" s="235">
        <v>-0.48934075930130017</v>
      </c>
      <c r="C16" s="231">
        <v>-0.6</v>
      </c>
      <c r="D16" s="235">
        <v>-7.6873797932625996</v>
      </c>
      <c r="E16" s="231">
        <v>-1.6673124131375496</v>
      </c>
      <c r="F16" s="234">
        <v>-2.512</v>
      </c>
      <c r="G16" s="175"/>
    </row>
    <row r="17" spans="1:9" s="52" customFormat="1" ht="25.5" x14ac:dyDescent="0.2">
      <c r="A17" s="223" t="s">
        <v>69</v>
      </c>
      <c r="B17" s="235" t="s">
        <v>35</v>
      </c>
      <c r="C17" s="231" t="s">
        <v>35</v>
      </c>
      <c r="D17" s="235" t="s">
        <v>35</v>
      </c>
      <c r="E17" s="231">
        <v>-5.0270000000000001</v>
      </c>
      <c r="F17" s="234">
        <v>-5.0270000000000001</v>
      </c>
      <c r="G17" s="175"/>
    </row>
    <row r="18" spans="1:9" s="52" customFormat="1" x14ac:dyDescent="0.2">
      <c r="A18" s="56" t="s">
        <v>70</v>
      </c>
      <c r="B18" s="280" t="s">
        <v>35</v>
      </c>
      <c r="C18" s="233" t="s">
        <v>35</v>
      </c>
      <c r="D18" s="280" t="s">
        <v>35</v>
      </c>
      <c r="E18" s="233" t="s">
        <v>35</v>
      </c>
      <c r="F18" s="233">
        <v>-7</v>
      </c>
      <c r="G18" s="175"/>
    </row>
    <row r="19" spans="1:9" s="52" customFormat="1" x14ac:dyDescent="0.2">
      <c r="A19" s="58"/>
      <c r="B19" s="279"/>
      <c r="C19" s="219"/>
      <c r="D19" s="279"/>
      <c r="E19" s="219"/>
      <c r="F19" s="234"/>
      <c r="G19" s="175"/>
    </row>
    <row r="20" spans="1:9" s="52" customFormat="1" x14ac:dyDescent="0.2">
      <c r="A20" s="60" t="s">
        <v>71</v>
      </c>
      <c r="B20" s="235">
        <v>19.433622176400117</v>
      </c>
      <c r="C20" s="234">
        <v>20.018557028056662</v>
      </c>
      <c r="D20" s="235">
        <v>34.485745340497978</v>
      </c>
      <c r="E20" s="234">
        <v>34.798245654161612</v>
      </c>
      <c r="F20" s="234">
        <v>33.182000000000002</v>
      </c>
      <c r="G20" s="175"/>
      <c r="H20" s="51"/>
    </row>
    <row r="21" spans="1:9" x14ac:dyDescent="0.2">
      <c r="A21" s="8"/>
      <c r="B21" s="281"/>
      <c r="C21" s="260"/>
      <c r="D21" s="281"/>
      <c r="E21" s="260"/>
      <c r="F21" s="236"/>
      <c r="G21" s="175"/>
      <c r="H21" s="5"/>
    </row>
    <row r="22" spans="1:9" x14ac:dyDescent="0.2">
      <c r="A22" s="8" t="s">
        <v>72</v>
      </c>
      <c r="B22" s="235">
        <v>0.10851952096027499</v>
      </c>
      <c r="C22" s="234">
        <v>0.10180244543024299</v>
      </c>
      <c r="D22" s="235">
        <v>0.30503003900255798</v>
      </c>
      <c r="E22" s="234">
        <v>0.33246164135772199</v>
      </c>
      <c r="F22" s="236">
        <v>0.52900000000000003</v>
      </c>
      <c r="G22" s="175"/>
    </row>
    <row r="23" spans="1:9" x14ac:dyDescent="0.2">
      <c r="A23" s="6" t="s">
        <v>73</v>
      </c>
      <c r="B23" s="280">
        <v>-1.0223560174933159</v>
      </c>
      <c r="C23" s="233">
        <v>-1.2335062383879409</v>
      </c>
      <c r="D23" s="280">
        <v>-18.824301538483574</v>
      </c>
      <c r="E23" s="233">
        <v>-2.4632120856108219</v>
      </c>
      <c r="F23" s="237">
        <v>-3.3849999999999998</v>
      </c>
      <c r="G23" s="175"/>
      <c r="I23" s="260"/>
    </row>
    <row r="24" spans="1:9" x14ac:dyDescent="0.2">
      <c r="A24" s="8"/>
      <c r="B24" s="281"/>
      <c r="C24" s="260"/>
      <c r="D24" s="281"/>
      <c r="E24" s="260"/>
      <c r="F24" s="236"/>
      <c r="G24" s="175"/>
    </row>
    <row r="25" spans="1:9" x14ac:dyDescent="0.2">
      <c r="A25" s="60" t="s">
        <v>74</v>
      </c>
      <c r="B25" s="542">
        <v>18.519785679867077</v>
      </c>
      <c r="C25" s="275">
        <v>18.886853235098961</v>
      </c>
      <c r="D25" s="542">
        <v>15.966473841016963</v>
      </c>
      <c r="E25" s="275">
        <v>32.667495209908516</v>
      </c>
      <c r="F25" s="238">
        <v>30.327000000000002</v>
      </c>
      <c r="G25" s="175"/>
    </row>
    <row r="26" spans="1:9" x14ac:dyDescent="0.2">
      <c r="A26" s="10"/>
      <c r="B26" s="281"/>
      <c r="C26" s="260"/>
      <c r="D26" s="281"/>
      <c r="E26" s="260"/>
      <c r="F26" s="238"/>
      <c r="G26" s="175"/>
    </row>
    <row r="27" spans="1:9" x14ac:dyDescent="0.2">
      <c r="A27" s="68" t="s">
        <v>75</v>
      </c>
      <c r="B27" s="280">
        <v>-3.52571475963425</v>
      </c>
      <c r="C27" s="233">
        <v>-5.2973144144327655</v>
      </c>
      <c r="D27" s="280">
        <v>-6.0965824636070298</v>
      </c>
      <c r="E27" s="233">
        <v>-9.1470060472919812</v>
      </c>
      <c r="F27" s="237">
        <v>-8.1440000000000001</v>
      </c>
      <c r="G27" s="175"/>
    </row>
    <row r="28" spans="1:9" x14ac:dyDescent="0.2">
      <c r="A28" s="7"/>
      <c r="B28" s="282"/>
      <c r="C28" s="261"/>
      <c r="D28" s="282"/>
      <c r="E28" s="261"/>
      <c r="F28" s="239"/>
      <c r="G28" s="175"/>
    </row>
    <row r="29" spans="1:9" x14ac:dyDescent="0.2">
      <c r="A29" s="60" t="s">
        <v>76</v>
      </c>
      <c r="B29" s="340">
        <v>14.994070920232828</v>
      </c>
      <c r="C29" s="146">
        <v>13.589538820666196</v>
      </c>
      <c r="D29" s="340">
        <v>9.8698913774099335</v>
      </c>
      <c r="E29" s="146">
        <v>23.520489162616535</v>
      </c>
      <c r="F29" s="236">
        <v>22.183</v>
      </c>
      <c r="G29" s="175"/>
    </row>
    <row r="30" spans="1:9" x14ac:dyDescent="0.2">
      <c r="A30" s="7"/>
      <c r="B30" s="282"/>
      <c r="C30" s="261"/>
      <c r="D30" s="282"/>
      <c r="E30" s="261"/>
      <c r="F30" s="231"/>
      <c r="G30" s="175"/>
    </row>
    <row r="31" spans="1:9" x14ac:dyDescent="0.2">
      <c r="A31" s="556" t="s">
        <v>77</v>
      </c>
      <c r="B31" s="281"/>
      <c r="C31" s="260"/>
      <c r="D31" s="281"/>
      <c r="E31" s="260"/>
      <c r="F31" s="231"/>
      <c r="G31" s="51"/>
    </row>
    <row r="32" spans="1:9" x14ac:dyDescent="0.2">
      <c r="A32" s="557" t="s">
        <v>78</v>
      </c>
      <c r="B32" s="232">
        <v>14.991487322104925</v>
      </c>
      <c r="C32" s="231">
        <v>13.588559079555672</v>
      </c>
      <c r="D32" s="232">
        <v>9.8683379487847915</v>
      </c>
      <c r="E32" s="231">
        <v>23.523524123580131</v>
      </c>
      <c r="F32" s="231">
        <v>22.184999999999999</v>
      </c>
      <c r="G32" s="51"/>
    </row>
    <row r="33" spans="1:9" x14ac:dyDescent="0.2">
      <c r="A33" s="557" t="s">
        <v>79</v>
      </c>
      <c r="B33" s="281">
        <v>-2.5835981279027703E-3</v>
      </c>
      <c r="C33" s="249">
        <v>-9.7974111052327988E-4</v>
      </c>
      <c r="D33" s="281">
        <v>-1.5534286251412499E-3</v>
      </c>
      <c r="E33" s="249">
        <v>3.0349609635978402E-3</v>
      </c>
      <c r="F33" s="231">
        <v>-2.5369999999999998E-3</v>
      </c>
      <c r="G33" s="51"/>
      <c r="I33" s="343"/>
    </row>
    <row r="34" spans="1:9" x14ac:dyDescent="0.2">
      <c r="A34" s="7"/>
      <c r="B34" s="12"/>
      <c r="C34" s="7"/>
      <c r="D34" s="106"/>
      <c r="E34" s="276"/>
      <c r="F34" s="277"/>
      <c r="G34" s="51"/>
    </row>
    <row r="35" spans="1:9" ht="25.5" x14ac:dyDescent="0.2">
      <c r="A35" s="558" t="s">
        <v>80</v>
      </c>
      <c r="B35" s="13"/>
      <c r="C35" s="355"/>
      <c r="D35" s="55"/>
      <c r="E35" s="52"/>
      <c r="F35" s="74"/>
      <c r="G35" s="51"/>
    </row>
    <row r="36" spans="1:9" x14ac:dyDescent="0.2">
      <c r="A36" s="557" t="s">
        <v>81</v>
      </c>
      <c r="B36" s="543">
        <v>0.38689649302489654</v>
      </c>
      <c r="C36" s="359">
        <v>0.35107148653267167</v>
      </c>
      <c r="D36" s="543">
        <v>0.25474608550239825</v>
      </c>
      <c r="E36" s="359">
        <v>0.60780542929281911</v>
      </c>
      <c r="F36" s="159">
        <v>0.56999999999999995</v>
      </c>
      <c r="G36" s="51"/>
    </row>
    <row r="37" spans="1:9" x14ac:dyDescent="0.2">
      <c r="A37" s="557" t="s">
        <v>82</v>
      </c>
      <c r="B37" s="543">
        <v>0.38678549974792981</v>
      </c>
      <c r="C37" s="359">
        <v>0.35099511509221248</v>
      </c>
      <c r="D37" s="543">
        <v>0.25467298535021965</v>
      </c>
      <c r="E37" s="359">
        <v>0.60767319612574577</v>
      </c>
      <c r="F37" s="160">
        <v>0.56999999999999995</v>
      </c>
      <c r="G37" s="51"/>
    </row>
    <row r="38" spans="1:9" x14ac:dyDescent="0.2">
      <c r="D38" s="55"/>
      <c r="E38" s="52"/>
      <c r="F38" s="52"/>
      <c r="G38" s="51"/>
    </row>
    <row r="39" spans="1:9" x14ac:dyDescent="0.2">
      <c r="D39" s="55"/>
      <c r="E39" s="52"/>
      <c r="F39" s="52"/>
    </row>
  </sheetData>
  <phoneticPr fontId="5" type="noConversion"/>
  <pageMargins left="0.99" right="0.27" top="0.98425196850393704" bottom="0" header="0.79" footer="0.4921259845"/>
  <pageSetup paperSize="9" scale="92"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9">
    <pageSetUpPr fitToPage="1"/>
  </sheetPr>
  <dimension ref="A1:G33"/>
  <sheetViews>
    <sheetView zoomScaleNormal="100" workbookViewId="0">
      <selection activeCell="B3" sqref="B3"/>
    </sheetView>
  </sheetViews>
  <sheetFormatPr defaultRowHeight="12.75" x14ac:dyDescent="0.2"/>
  <cols>
    <col min="1" max="1" width="31.28515625" style="459" customWidth="1"/>
    <col min="2" max="6" width="12.7109375" style="459" customWidth="1"/>
    <col min="7" max="16384" width="9.140625" style="459"/>
  </cols>
  <sheetData>
    <row r="1" spans="1:7" x14ac:dyDescent="0.2">
      <c r="A1" s="42" t="s">
        <v>13</v>
      </c>
      <c r="B1" s="42"/>
      <c r="C1" s="42"/>
      <c r="D1" s="42"/>
      <c r="E1" s="42"/>
      <c r="F1" s="42"/>
    </row>
    <row r="3" spans="1:7" ht="15.75" x14ac:dyDescent="0.25">
      <c r="A3" s="460" t="s">
        <v>261</v>
      </c>
      <c r="B3" s="460"/>
      <c r="C3" s="460"/>
      <c r="D3" s="460"/>
      <c r="E3" s="460"/>
      <c r="F3" s="460"/>
    </row>
    <row r="5" spans="1:7" x14ac:dyDescent="0.2">
      <c r="A5" s="228" t="s">
        <v>34</v>
      </c>
      <c r="B5" s="530" t="s">
        <v>55</v>
      </c>
      <c r="C5" s="530" t="s">
        <v>51</v>
      </c>
      <c r="D5" s="530" t="s">
        <v>60</v>
      </c>
      <c r="E5" s="530" t="s">
        <v>24</v>
      </c>
      <c r="F5" s="530" t="s">
        <v>23</v>
      </c>
    </row>
    <row r="6" spans="1:7" x14ac:dyDescent="0.2">
      <c r="A6" s="512"/>
      <c r="B6" s="512"/>
      <c r="C6" s="512"/>
    </row>
    <row r="7" spans="1:7" x14ac:dyDescent="0.2">
      <c r="A7" s="505" t="s">
        <v>62</v>
      </c>
      <c r="B7" s="505"/>
      <c r="C7" s="505"/>
    </row>
    <row r="8" spans="1:7" x14ac:dyDescent="0.2">
      <c r="A8" s="45" t="s">
        <v>243</v>
      </c>
      <c r="B8" s="458">
        <v>64.635000000000005</v>
      </c>
      <c r="C8" s="458">
        <v>64.150999999999996</v>
      </c>
      <c r="D8" s="488">
        <v>60.927</v>
      </c>
      <c r="E8" s="488">
        <v>65.694999999999993</v>
      </c>
      <c r="F8" s="488">
        <v>65.433000000000007</v>
      </c>
      <c r="G8" s="531"/>
    </row>
    <row r="9" spans="1:7" x14ac:dyDescent="0.2">
      <c r="A9" s="45" t="s">
        <v>244</v>
      </c>
      <c r="B9" s="458">
        <v>21.798999999999999</v>
      </c>
      <c r="C9" s="458">
        <v>19.710999999999999</v>
      </c>
      <c r="D9" s="488">
        <v>15.983000000000001</v>
      </c>
      <c r="E9" s="488">
        <v>20.861000000000001</v>
      </c>
      <c r="F9" s="488">
        <v>20.933</v>
      </c>
      <c r="G9" s="531"/>
    </row>
    <row r="10" spans="1:7" x14ac:dyDescent="0.2">
      <c r="A10" s="45" t="s">
        <v>245</v>
      </c>
      <c r="B10" s="458">
        <v>68.617000000000004</v>
      </c>
      <c r="C10" s="458">
        <v>68.314999999999998</v>
      </c>
      <c r="D10" s="488">
        <v>69.046000000000006</v>
      </c>
      <c r="E10" s="488">
        <v>71.706000000000003</v>
      </c>
      <c r="F10" s="488">
        <v>71.644999999999996</v>
      </c>
      <c r="G10" s="531"/>
    </row>
    <row r="11" spans="1:7" x14ac:dyDescent="0.2">
      <c r="A11" s="45" t="s">
        <v>246</v>
      </c>
      <c r="B11" s="458">
        <v>6.1479999999999997</v>
      </c>
      <c r="C11" s="458">
        <v>10.254</v>
      </c>
      <c r="D11" s="488">
        <v>15.843</v>
      </c>
      <c r="E11" s="488">
        <v>15.819000000000001</v>
      </c>
      <c r="F11" s="488">
        <v>7.43</v>
      </c>
      <c r="G11" s="531"/>
    </row>
    <row r="12" spans="1:7" s="463" customFormat="1" x14ac:dyDescent="0.2">
      <c r="A12" s="532" t="s">
        <v>248</v>
      </c>
      <c r="B12" s="533"/>
      <c r="C12" s="533"/>
      <c r="D12" s="488"/>
      <c r="E12" s="488"/>
      <c r="F12" s="488"/>
      <c r="G12" s="531"/>
    </row>
    <row r="13" spans="1:7" x14ac:dyDescent="0.2">
      <c r="A13" s="496" t="s">
        <v>262</v>
      </c>
      <c r="B13" s="489">
        <v>-3.0569999999999999</v>
      </c>
      <c r="C13" s="489">
        <v>-2.6619999999999999</v>
      </c>
      <c r="D13" s="489">
        <v>-2.3580000000000001</v>
      </c>
      <c r="E13" s="489">
        <v>-4.375</v>
      </c>
      <c r="F13" s="489">
        <v>-3.532</v>
      </c>
      <c r="G13" s="531"/>
    </row>
    <row r="14" spans="1:7" x14ac:dyDescent="0.2">
      <c r="A14" s="44" t="s">
        <v>253</v>
      </c>
      <c r="B14" s="500">
        <v>158.142</v>
      </c>
      <c r="C14" s="500">
        <v>159.76899999999998</v>
      </c>
      <c r="D14" s="488">
        <v>159.441</v>
      </c>
      <c r="E14" s="488">
        <v>169.70500000000001</v>
      </c>
      <c r="F14" s="488">
        <v>161.90899999999999</v>
      </c>
      <c r="G14" s="531"/>
    </row>
    <row r="15" spans="1:7" x14ac:dyDescent="0.2">
      <c r="D15" s="488"/>
      <c r="E15" s="488"/>
      <c r="F15" s="488"/>
      <c r="G15" s="531"/>
    </row>
    <row r="16" spans="1:7" x14ac:dyDescent="0.2">
      <c r="A16" s="505" t="s">
        <v>71</v>
      </c>
      <c r="B16" s="505"/>
      <c r="C16" s="505"/>
      <c r="D16" s="488"/>
      <c r="E16" s="488"/>
      <c r="F16" s="488"/>
    </row>
    <row r="17" spans="1:7" x14ac:dyDescent="0.2">
      <c r="A17" s="45" t="s">
        <v>243</v>
      </c>
      <c r="B17" s="458">
        <v>10.653</v>
      </c>
      <c r="C17" s="458">
        <v>9.2590000000000003</v>
      </c>
      <c r="D17" s="488">
        <v>6.633</v>
      </c>
      <c r="E17" s="488">
        <v>2.9209999999999998</v>
      </c>
      <c r="F17" s="488">
        <v>11.888</v>
      </c>
      <c r="G17" s="508"/>
    </row>
    <row r="18" spans="1:7" x14ac:dyDescent="0.2">
      <c r="A18" s="45" t="s">
        <v>244</v>
      </c>
      <c r="B18" s="458">
        <v>3.0910000000000002</v>
      </c>
      <c r="C18" s="458">
        <v>1.9370000000000001</v>
      </c>
      <c r="D18" s="488">
        <v>-0.14599999999999999</v>
      </c>
      <c r="E18" s="488">
        <v>1.573</v>
      </c>
      <c r="F18" s="488">
        <v>2.2810000000000001</v>
      </c>
      <c r="G18" s="508"/>
    </row>
    <row r="19" spans="1:7" x14ac:dyDescent="0.2">
      <c r="A19" s="45" t="s">
        <v>245</v>
      </c>
      <c r="B19" s="458">
        <v>6.2690000000000001</v>
      </c>
      <c r="C19" s="458">
        <v>2.0579999999999998</v>
      </c>
      <c r="D19" s="488">
        <v>0.57699999999999996</v>
      </c>
      <c r="E19" s="488">
        <v>-5.56</v>
      </c>
      <c r="F19" s="488">
        <v>6.7450000000000001</v>
      </c>
      <c r="G19" s="508"/>
    </row>
    <row r="20" spans="1:7" x14ac:dyDescent="0.2">
      <c r="A20" s="45" t="s">
        <v>246</v>
      </c>
      <c r="B20" s="458">
        <v>-0.497</v>
      </c>
      <c r="C20" s="458">
        <v>0.253</v>
      </c>
      <c r="D20" s="488">
        <v>0.81899999999999995</v>
      </c>
      <c r="E20" s="488">
        <v>0.59</v>
      </c>
      <c r="F20" s="488">
        <v>-0.20300000000000001</v>
      </c>
      <c r="G20" s="508"/>
    </row>
    <row r="21" spans="1:7" x14ac:dyDescent="0.2">
      <c r="A21" s="496" t="s">
        <v>248</v>
      </c>
      <c r="B21" s="489">
        <v>-8.2000000000000003E-2</v>
      </c>
      <c r="C21" s="489">
        <v>-0.60299999999999998</v>
      </c>
      <c r="D21" s="489">
        <v>-5.7350000000000003</v>
      </c>
      <c r="E21" s="489">
        <v>-1.1399999999999999</v>
      </c>
      <c r="F21" s="489">
        <v>-0.69199999999999995</v>
      </c>
      <c r="G21" s="508"/>
    </row>
    <row r="22" spans="1:7" x14ac:dyDescent="0.2">
      <c r="A22" s="44" t="s">
        <v>253</v>
      </c>
      <c r="B22" s="500">
        <v>19.433999999999997</v>
      </c>
      <c r="C22" s="500">
        <v>12.904</v>
      </c>
      <c r="D22" s="488">
        <v>2.1479999999999997</v>
      </c>
      <c r="E22" s="488">
        <v>-1.6160000000000001</v>
      </c>
      <c r="F22" s="488">
        <v>20.018999999999998</v>
      </c>
      <c r="G22" s="508"/>
    </row>
    <row r="23" spans="1:7" x14ac:dyDescent="0.2">
      <c r="G23" s="508"/>
    </row>
    <row r="24" spans="1:7" x14ac:dyDescent="0.2">
      <c r="A24" s="505" t="s">
        <v>263</v>
      </c>
      <c r="B24" s="505"/>
      <c r="C24" s="505"/>
      <c r="G24" s="508"/>
    </row>
    <row r="25" spans="1:7" x14ac:dyDescent="0.2">
      <c r="A25" s="45" t="s">
        <v>243</v>
      </c>
      <c r="B25" s="458">
        <v>16.5</v>
      </c>
      <c r="C25" s="534">
        <v>14.4331</v>
      </c>
      <c r="D25" s="535">
        <v>10.886798956127825</v>
      </c>
      <c r="E25" s="535">
        <v>4.4628124427061051</v>
      </c>
      <c r="F25" s="535">
        <v>18.168202588907736</v>
      </c>
      <c r="G25" s="488"/>
    </row>
    <row r="26" spans="1:7" s="463" customFormat="1" x14ac:dyDescent="0.2">
      <c r="A26" s="45" t="s">
        <v>244</v>
      </c>
      <c r="B26" s="458">
        <v>14.2</v>
      </c>
      <c r="C26" s="534">
        <v>9.827</v>
      </c>
      <c r="D26" s="536">
        <v>-0.91347056247262703</v>
      </c>
      <c r="E26" s="536">
        <v>7.5654097729896117</v>
      </c>
      <c r="F26" s="536">
        <v>10.896670329145367</v>
      </c>
      <c r="G26" s="488"/>
    </row>
    <row r="27" spans="1:7" s="463" customFormat="1" x14ac:dyDescent="0.2">
      <c r="A27" s="45" t="s">
        <v>245</v>
      </c>
      <c r="B27" s="458">
        <v>9.1</v>
      </c>
      <c r="C27" s="534">
        <v>3.0125000000000002</v>
      </c>
      <c r="D27" s="536">
        <v>0.83567476754627334</v>
      </c>
      <c r="E27" s="536">
        <v>-7.7838443231135379</v>
      </c>
      <c r="F27" s="536">
        <v>9.4144741433456627</v>
      </c>
      <c r="G27" s="488"/>
    </row>
    <row r="28" spans="1:7" x14ac:dyDescent="0.2">
      <c r="A28" s="46" t="s">
        <v>246</v>
      </c>
      <c r="B28" s="537">
        <v>-8.1</v>
      </c>
      <c r="C28" s="538">
        <v>2.4672999999999998</v>
      </c>
      <c r="D28" s="539">
        <v>5.1694754781291419</v>
      </c>
      <c r="E28" s="539">
        <v>3.7419927697088857</v>
      </c>
      <c r="F28" s="539">
        <v>-2.7321668909825036</v>
      </c>
      <c r="G28" s="488"/>
    </row>
    <row r="29" spans="1:7" x14ac:dyDescent="0.2">
      <c r="A29" s="44" t="s">
        <v>253</v>
      </c>
      <c r="B29" s="500">
        <v>12.3</v>
      </c>
      <c r="C29" s="495">
        <v>8.0766609999999996</v>
      </c>
      <c r="D29" s="535">
        <v>1.3472068037706735</v>
      </c>
      <c r="E29" s="535">
        <v>-0.95583973122922405</v>
      </c>
      <c r="F29" s="535">
        <v>12.364352815470419</v>
      </c>
      <c r="G29" s="488"/>
    </row>
    <row r="30" spans="1:7" x14ac:dyDescent="0.2">
      <c r="G30" s="488"/>
    </row>
    <row r="31" spans="1:7" x14ac:dyDescent="0.2">
      <c r="A31" s="540" t="s">
        <v>249</v>
      </c>
      <c r="B31" s="539">
        <v>-0.9</v>
      </c>
      <c r="C31" s="539">
        <v>0</v>
      </c>
      <c r="D31" s="489">
        <v>-17.743490000000001</v>
      </c>
      <c r="E31" s="489">
        <v>-0.72499999999999998</v>
      </c>
      <c r="F31" s="489">
        <v>-1.1319999999999999</v>
      </c>
      <c r="G31" s="488"/>
    </row>
    <row r="32" spans="1:7" x14ac:dyDescent="0.2">
      <c r="A32" s="512"/>
      <c r="B32" s="512"/>
      <c r="C32" s="517"/>
      <c r="D32" s="488"/>
      <c r="E32" s="488"/>
      <c r="F32" s="488"/>
    </row>
    <row r="33" spans="1:6" x14ac:dyDescent="0.2">
      <c r="A33" s="513" t="s">
        <v>74</v>
      </c>
      <c r="B33" s="541">
        <v>18.519437499906886</v>
      </c>
      <c r="C33" s="501">
        <v>12.934899</v>
      </c>
      <c r="D33" s="488">
        <v>-15.488490000000002</v>
      </c>
      <c r="E33" s="488">
        <v>-2.3410000000000002</v>
      </c>
      <c r="F33" s="488">
        <v>18.887</v>
      </c>
    </row>
  </sheetData>
  <phoneticPr fontId="5" type="noConversion"/>
  <pageMargins left="0.75" right="0.75" top="1" bottom="1" header="0.4921259845" footer="0.4921259845"/>
  <pageSetup paperSize="9" orientation="landscape" horizontalDpi="12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1">
    <pageSetUpPr fitToPage="1"/>
  </sheetPr>
  <dimension ref="A1:K40"/>
  <sheetViews>
    <sheetView zoomScaleNormal="100" workbookViewId="0">
      <selection activeCell="O41" sqref="O41"/>
    </sheetView>
  </sheetViews>
  <sheetFormatPr defaultRowHeight="12.75" x14ac:dyDescent="0.2"/>
  <cols>
    <col min="1" max="1" width="53.5703125" style="574" customWidth="1"/>
    <col min="2" max="2" width="11.7109375" customWidth="1"/>
    <col min="3" max="3" width="10.85546875" customWidth="1"/>
    <col min="4" max="4" width="11.85546875" customWidth="1"/>
    <col min="5" max="5" width="10.5703125" customWidth="1"/>
  </cols>
  <sheetData>
    <row r="1" spans="1:11" x14ac:dyDescent="0.2">
      <c r="A1" s="42" t="s">
        <v>13</v>
      </c>
      <c r="B1" s="42"/>
    </row>
    <row r="2" spans="1:11" x14ac:dyDescent="0.2">
      <c r="A2" s="43"/>
      <c r="B2" s="43"/>
    </row>
    <row r="3" spans="1:11" x14ac:dyDescent="0.2">
      <c r="A3" s="43" t="s">
        <v>264</v>
      </c>
      <c r="B3" s="43"/>
    </row>
    <row r="4" spans="1:11" x14ac:dyDescent="0.2">
      <c r="A4" s="44"/>
      <c r="B4" s="44"/>
      <c r="E4" s="76"/>
    </row>
    <row r="5" spans="1:11" x14ac:dyDescent="0.2">
      <c r="A5" s="228" t="s">
        <v>34</v>
      </c>
      <c r="B5" s="230" t="s">
        <v>54</v>
      </c>
      <c r="C5" s="230" t="s">
        <v>53</v>
      </c>
      <c r="D5" s="230" t="s">
        <v>25</v>
      </c>
      <c r="E5" s="72"/>
    </row>
    <row r="6" spans="1:11" x14ac:dyDescent="0.2">
      <c r="A6" s="44"/>
      <c r="B6" s="44"/>
      <c r="C6" s="59"/>
      <c r="D6" s="59"/>
      <c r="E6" s="64"/>
      <c r="J6" s="169"/>
    </row>
    <row r="7" spans="1:11" x14ac:dyDescent="0.2">
      <c r="A7" s="45" t="s">
        <v>265</v>
      </c>
      <c r="B7" s="226">
        <v>126.31476351458257</v>
      </c>
      <c r="C7" s="227">
        <v>138.43</v>
      </c>
      <c r="D7" s="227">
        <v>138.43</v>
      </c>
      <c r="E7" s="63"/>
      <c r="F7" s="287"/>
      <c r="G7" s="287"/>
      <c r="H7" s="287"/>
      <c r="J7" s="169"/>
      <c r="K7" s="287"/>
    </row>
    <row r="8" spans="1:11" x14ac:dyDescent="0.2">
      <c r="A8" s="45" t="s">
        <v>266</v>
      </c>
      <c r="B8" s="226">
        <v>1.8999591899999999</v>
      </c>
      <c r="C8" s="227"/>
      <c r="D8" s="227"/>
      <c r="E8" s="120"/>
      <c r="F8" s="287"/>
      <c r="G8" s="287"/>
      <c r="H8" s="287"/>
      <c r="J8" s="169"/>
      <c r="K8" s="287"/>
    </row>
    <row r="9" spans="1:11" x14ac:dyDescent="0.2">
      <c r="A9" s="45" t="s">
        <v>267</v>
      </c>
      <c r="B9" s="226">
        <v>3.0147883108316038</v>
      </c>
      <c r="C9" s="227">
        <v>1.853</v>
      </c>
      <c r="D9" s="227">
        <v>2.597</v>
      </c>
      <c r="E9" s="63"/>
      <c r="F9" s="287"/>
      <c r="G9" s="287"/>
      <c r="H9" s="287"/>
      <c r="J9" s="169"/>
      <c r="K9" s="287"/>
    </row>
    <row r="10" spans="1:11" x14ac:dyDescent="0.2">
      <c r="A10" s="45" t="s">
        <v>268</v>
      </c>
      <c r="B10" s="226">
        <v>-5.6382640899999998</v>
      </c>
      <c r="C10" s="227"/>
      <c r="D10" s="227"/>
      <c r="E10" s="63"/>
      <c r="F10" s="287"/>
      <c r="G10" s="287"/>
      <c r="H10" s="287"/>
      <c r="J10" s="169"/>
      <c r="K10" s="287"/>
    </row>
    <row r="11" spans="1:11" x14ac:dyDescent="0.2">
      <c r="A11" s="45" t="s">
        <v>269</v>
      </c>
      <c r="B11" s="226">
        <v>-4.3797152271305198</v>
      </c>
      <c r="C11" s="227">
        <v>-5.2830000000000004</v>
      </c>
      <c r="D11" s="227">
        <v>-13.959</v>
      </c>
      <c r="E11" s="63"/>
      <c r="F11" s="287"/>
      <c r="G11" s="287"/>
      <c r="H11" s="287"/>
      <c r="J11" s="169"/>
      <c r="K11" s="287"/>
    </row>
    <row r="12" spans="1:11" x14ac:dyDescent="0.2">
      <c r="A12" s="45" t="s">
        <v>270</v>
      </c>
      <c r="B12" s="226">
        <v>-0.13281100000000001</v>
      </c>
      <c r="C12" s="227"/>
      <c r="D12" s="227">
        <v>-0.32900000000000001</v>
      </c>
      <c r="E12" s="63"/>
      <c r="F12" s="287"/>
      <c r="G12" s="287"/>
      <c r="H12" s="287"/>
      <c r="J12" s="169"/>
      <c r="K12" s="287"/>
    </row>
    <row r="13" spans="1:11" x14ac:dyDescent="0.2">
      <c r="A13" s="46" t="s">
        <v>271</v>
      </c>
      <c r="B13" s="225">
        <v>-0.35799519152188986</v>
      </c>
      <c r="C13" s="224">
        <v>-0.48399999999999999</v>
      </c>
      <c r="D13" s="224">
        <v>-0.42399999999999999</v>
      </c>
      <c r="E13" s="63"/>
      <c r="F13" s="287"/>
      <c r="G13" s="287"/>
      <c r="H13" s="287"/>
      <c r="J13" s="169"/>
      <c r="K13" s="287"/>
    </row>
    <row r="14" spans="1:11" x14ac:dyDescent="0.2">
      <c r="A14" s="44" t="s">
        <v>272</v>
      </c>
      <c r="B14" s="229">
        <v>120.72072550676172</v>
      </c>
      <c r="C14" s="227">
        <v>134.51600000000002</v>
      </c>
      <c r="D14" s="227">
        <v>126.315</v>
      </c>
      <c r="E14" s="63"/>
      <c r="F14" s="287"/>
      <c r="G14" s="287"/>
      <c r="H14" s="287"/>
      <c r="J14" s="169"/>
      <c r="K14" s="287"/>
    </row>
    <row r="15" spans="1:11" x14ac:dyDescent="0.2">
      <c r="A15" s="44"/>
      <c r="B15" s="44"/>
      <c r="C15" s="453"/>
      <c r="D15" s="113"/>
      <c r="E15" s="118"/>
      <c r="F15" s="287"/>
      <c r="G15" s="287"/>
      <c r="H15" s="287"/>
      <c r="J15" s="169"/>
      <c r="K15" s="287"/>
    </row>
    <row r="16" spans="1:11" x14ac:dyDescent="0.2">
      <c r="A16" s="43" t="s">
        <v>273</v>
      </c>
      <c r="B16" s="43"/>
      <c r="C16" s="454"/>
      <c r="D16" s="76"/>
      <c r="E16" s="76"/>
      <c r="F16" s="287"/>
      <c r="G16" s="287"/>
      <c r="H16" s="287"/>
      <c r="J16" s="169"/>
      <c r="K16" s="287"/>
    </row>
    <row r="17" spans="1:11" x14ac:dyDescent="0.2">
      <c r="A17" s="44"/>
      <c r="B17" s="44"/>
      <c r="C17" s="455"/>
      <c r="D17" s="77"/>
      <c r="E17" s="76"/>
      <c r="F17" s="287"/>
      <c r="G17" s="287"/>
      <c r="H17" s="287"/>
      <c r="J17" s="169"/>
      <c r="K17" s="287"/>
    </row>
    <row r="18" spans="1:11" x14ac:dyDescent="0.2">
      <c r="A18" s="228" t="s">
        <v>34</v>
      </c>
      <c r="B18" s="230" t="s">
        <v>54</v>
      </c>
      <c r="C18" s="456" t="s">
        <v>53</v>
      </c>
      <c r="D18" s="230" t="s">
        <v>25</v>
      </c>
      <c r="E18" s="72"/>
      <c r="F18" s="287"/>
      <c r="G18" s="287"/>
      <c r="H18" s="287"/>
      <c r="J18" s="169"/>
      <c r="K18" s="287"/>
    </row>
    <row r="19" spans="1:11" x14ac:dyDescent="0.2">
      <c r="A19" s="44"/>
      <c r="B19" s="44"/>
      <c r="C19" s="227"/>
      <c r="D19" s="59"/>
      <c r="E19" s="64"/>
      <c r="F19" s="287"/>
      <c r="G19" s="287"/>
      <c r="H19" s="287"/>
      <c r="J19" s="169"/>
      <c r="K19" s="287"/>
    </row>
    <row r="20" spans="1:11" x14ac:dyDescent="0.2">
      <c r="A20" s="45" t="s">
        <v>265</v>
      </c>
      <c r="B20" s="226">
        <v>171.53288633944905</v>
      </c>
      <c r="C20" s="227">
        <v>180.15899999999999</v>
      </c>
      <c r="D20" s="227">
        <v>180.15899999999999</v>
      </c>
      <c r="E20" s="63"/>
      <c r="F20" s="287"/>
      <c r="G20" s="287"/>
      <c r="H20" s="287"/>
      <c r="I20" s="169"/>
      <c r="J20" s="169"/>
      <c r="K20" s="287"/>
    </row>
    <row r="21" spans="1:11" x14ac:dyDescent="0.2">
      <c r="A21" s="45" t="s">
        <v>266</v>
      </c>
      <c r="B21" s="226">
        <v>0.488929</v>
      </c>
      <c r="C21" s="227"/>
      <c r="D21" s="227"/>
      <c r="E21" s="63"/>
      <c r="F21" s="287"/>
      <c r="G21" s="287"/>
      <c r="H21" s="287"/>
      <c r="J21" s="169"/>
      <c r="K21" s="287"/>
    </row>
    <row r="22" spans="1:11" x14ac:dyDescent="0.2">
      <c r="A22" s="45" t="s">
        <v>267</v>
      </c>
      <c r="B22" s="226">
        <v>22.445045298775039</v>
      </c>
      <c r="C22" s="227">
        <v>19.87</v>
      </c>
      <c r="D22" s="227">
        <v>28.065000000000001</v>
      </c>
      <c r="E22" s="63"/>
      <c r="F22" s="287"/>
      <c r="G22" s="287"/>
      <c r="H22" s="287"/>
      <c r="J22" s="169"/>
      <c r="K22" s="287"/>
    </row>
    <row r="23" spans="1:11" x14ac:dyDescent="0.2">
      <c r="A23" s="45" t="s">
        <v>268</v>
      </c>
      <c r="B23" s="226">
        <v>-5.6324031574361326</v>
      </c>
      <c r="C23" s="227">
        <v>-0.68799999999999994</v>
      </c>
      <c r="D23" s="227">
        <v>-1.254</v>
      </c>
      <c r="E23" s="63"/>
      <c r="F23" s="287"/>
      <c r="G23" s="287"/>
      <c r="H23" s="287"/>
      <c r="J23" s="169"/>
      <c r="K23" s="287"/>
    </row>
    <row r="24" spans="1:11" x14ac:dyDescent="0.2">
      <c r="A24" s="45" t="s">
        <v>274</v>
      </c>
      <c r="B24" s="226">
        <v>-25.701353731558736</v>
      </c>
      <c r="C24" s="227">
        <v>-26.235000000000003</v>
      </c>
      <c r="D24" s="227">
        <v>-35.015999999999998</v>
      </c>
      <c r="E24" s="63"/>
      <c r="F24" s="287"/>
      <c r="G24" s="287"/>
      <c r="H24" s="287"/>
      <c r="J24" s="169"/>
      <c r="K24" s="287"/>
    </row>
    <row r="25" spans="1:11" x14ac:dyDescent="0.2">
      <c r="A25" s="45" t="s">
        <v>270</v>
      </c>
      <c r="B25" s="226">
        <v>0.13281002009432158</v>
      </c>
      <c r="C25" s="227"/>
      <c r="D25" s="227">
        <v>0.32900000000000001</v>
      </c>
      <c r="E25" s="63"/>
      <c r="F25" s="287"/>
      <c r="G25" s="287"/>
      <c r="H25" s="287"/>
      <c r="J25" s="169"/>
      <c r="K25" s="287"/>
    </row>
    <row r="26" spans="1:11" x14ac:dyDescent="0.2">
      <c r="A26" s="46" t="s">
        <v>271</v>
      </c>
      <c r="B26" s="225">
        <v>-0.41657358457480731</v>
      </c>
      <c r="C26" s="224">
        <v>-0.224</v>
      </c>
      <c r="D26" s="224">
        <v>-0.751</v>
      </c>
      <c r="E26" s="63"/>
      <c r="F26" s="287"/>
      <c r="G26" s="287"/>
      <c r="H26" s="287"/>
      <c r="J26" s="169"/>
      <c r="K26" s="287"/>
    </row>
    <row r="27" spans="1:11" x14ac:dyDescent="0.2">
      <c r="A27" s="44" t="s">
        <v>272</v>
      </c>
      <c r="B27" s="229">
        <v>162.84934018474874</v>
      </c>
      <c r="C27" s="227">
        <v>172.88200000000001</v>
      </c>
      <c r="D27" s="227">
        <v>171.53299999999999</v>
      </c>
      <c r="E27" s="63"/>
      <c r="F27" s="287"/>
      <c r="G27" s="287"/>
      <c r="H27" s="287"/>
      <c r="J27" s="169"/>
      <c r="K27" s="287"/>
    </row>
    <row r="28" spans="1:11" x14ac:dyDescent="0.2">
      <c r="C28" s="457"/>
      <c r="D28" s="114"/>
      <c r="E28" s="118"/>
      <c r="F28" s="287"/>
      <c r="G28" s="287"/>
      <c r="H28" s="287"/>
      <c r="J28" s="169"/>
      <c r="K28" s="287"/>
    </row>
    <row r="29" spans="1:11" x14ac:dyDescent="0.2">
      <c r="C29" s="454"/>
      <c r="D29" s="118"/>
      <c r="E29" s="76"/>
      <c r="J29" s="169"/>
    </row>
    <row r="30" spans="1:11" x14ac:dyDescent="0.2">
      <c r="A30" s="43" t="s">
        <v>275</v>
      </c>
      <c r="B30" s="43"/>
      <c r="C30" s="227"/>
      <c r="D30" s="59"/>
      <c r="E30" s="76"/>
      <c r="J30" s="169"/>
    </row>
    <row r="31" spans="1:11" x14ac:dyDescent="0.2">
      <c r="A31" s="44"/>
      <c r="B31" s="44"/>
      <c r="C31" s="455"/>
      <c r="D31" s="77"/>
      <c r="E31" s="76"/>
      <c r="J31" s="169"/>
    </row>
    <row r="32" spans="1:11" x14ac:dyDescent="0.2">
      <c r="A32" s="228" t="s">
        <v>34</v>
      </c>
      <c r="B32" s="230" t="s">
        <v>54</v>
      </c>
      <c r="C32" s="456" t="s">
        <v>53</v>
      </c>
      <c r="D32" s="230" t="s">
        <v>25</v>
      </c>
      <c r="E32" s="72"/>
      <c r="J32" s="169"/>
    </row>
    <row r="33" spans="1:10" x14ac:dyDescent="0.2">
      <c r="A33" s="44"/>
      <c r="B33" s="44"/>
      <c r="C33" s="227"/>
      <c r="D33" s="59"/>
      <c r="E33" s="64"/>
      <c r="J33" s="169"/>
    </row>
    <row r="34" spans="1:10" x14ac:dyDescent="0.2">
      <c r="A34" s="45" t="s">
        <v>100</v>
      </c>
      <c r="B34" s="458">
        <v>0</v>
      </c>
      <c r="C34" s="227">
        <v>0</v>
      </c>
      <c r="D34" s="227">
        <v>0</v>
      </c>
      <c r="E34" s="63"/>
      <c r="J34" s="169"/>
    </row>
    <row r="35" spans="1:10" x14ac:dyDescent="0.2">
      <c r="A35" s="46" t="s">
        <v>106</v>
      </c>
      <c r="B35" s="225">
        <v>3.72</v>
      </c>
      <c r="C35" s="224">
        <v>5.101</v>
      </c>
      <c r="D35" s="224">
        <v>4.0430000000000001</v>
      </c>
      <c r="E35" s="63"/>
      <c r="J35" s="169"/>
    </row>
    <row r="36" spans="1:10" x14ac:dyDescent="0.2">
      <c r="A36" s="44" t="s">
        <v>188</v>
      </c>
      <c r="B36" s="229">
        <v>3.72</v>
      </c>
      <c r="C36" s="227">
        <v>5.101</v>
      </c>
      <c r="D36" s="227">
        <v>4.0430000000000001</v>
      </c>
      <c r="E36" s="63"/>
      <c r="J36" s="169"/>
    </row>
    <row r="37" spans="1:10" x14ac:dyDescent="0.2">
      <c r="C37" s="76"/>
      <c r="D37" s="76"/>
      <c r="E37" s="76"/>
      <c r="J37" s="169"/>
    </row>
    <row r="38" spans="1:10" s="116" customFormat="1" x14ac:dyDescent="0.2">
      <c r="A38" s="122"/>
      <c r="B38" s="122"/>
      <c r="C38" s="108"/>
      <c r="D38" s="108"/>
      <c r="E38" s="108"/>
      <c r="J38" s="169"/>
    </row>
    <row r="39" spans="1:10" x14ac:dyDescent="0.2">
      <c r="J39" s="169"/>
    </row>
    <row r="40" spans="1:10" x14ac:dyDescent="0.2">
      <c r="J40" s="169"/>
    </row>
  </sheetData>
  <phoneticPr fontId="5" type="noConversion"/>
  <pageMargins left="0.75" right="0.75" top="1" bottom="1"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7"/>
  <sheetViews>
    <sheetView workbookViewId="0">
      <selection activeCell="Q13" sqref="Q13"/>
    </sheetView>
  </sheetViews>
  <sheetFormatPr defaultRowHeight="12.75" x14ac:dyDescent="0.2"/>
  <cols>
    <col min="1" max="1" width="28.42578125" style="574" customWidth="1"/>
    <col min="2" max="2" width="12" style="61" customWidth="1"/>
    <col min="3" max="3" width="10.7109375" style="61" customWidth="1"/>
    <col min="4" max="4" width="11.7109375" style="61" customWidth="1"/>
    <col min="5" max="6" width="11.5703125" style="61" customWidth="1"/>
    <col min="7" max="7" width="12.85546875" style="61" customWidth="1"/>
    <col min="8" max="8" width="10.7109375" style="61" customWidth="1"/>
    <col min="9" max="9" width="11.7109375" style="61" customWidth="1"/>
    <col min="10" max="10" width="9.140625" style="389"/>
    <col min="11" max="16384" width="9.140625" style="61"/>
  </cols>
  <sheetData>
    <row r="1" spans="1:11" x14ac:dyDescent="0.2">
      <c r="A1" s="44" t="s">
        <v>13</v>
      </c>
    </row>
    <row r="2" spans="1:11" x14ac:dyDescent="0.2">
      <c r="A2" s="42"/>
    </row>
    <row r="3" spans="1:11" x14ac:dyDescent="0.2">
      <c r="A3" s="43" t="s">
        <v>276</v>
      </c>
      <c r="B3"/>
      <c r="C3"/>
      <c r="D3"/>
      <c r="E3" s="167"/>
      <c r="F3"/>
      <c r="G3"/>
      <c r="H3"/>
      <c r="I3"/>
    </row>
    <row r="4" spans="1:11" x14ac:dyDescent="0.2">
      <c r="A4" s="575"/>
      <c r="B4" s="76"/>
      <c r="C4" s="76"/>
      <c r="D4" s="76"/>
      <c r="E4" s="76"/>
      <c r="F4" s="76"/>
      <c r="G4" s="76"/>
      <c r="H4" s="76"/>
      <c r="I4" s="76"/>
      <c r="J4" s="394"/>
    </row>
    <row r="5" spans="1:11" ht="76.5" customHeight="1" x14ac:dyDescent="0.2">
      <c r="A5" s="378" t="s">
        <v>34</v>
      </c>
      <c r="B5" s="379" t="s">
        <v>285</v>
      </c>
      <c r="C5" s="379" t="s">
        <v>286</v>
      </c>
      <c r="D5" s="379" t="s">
        <v>187</v>
      </c>
      <c r="E5" s="379" t="s">
        <v>287</v>
      </c>
      <c r="F5" s="379" t="s">
        <v>288</v>
      </c>
      <c r="G5" s="379" t="s">
        <v>289</v>
      </c>
      <c r="H5" s="379" t="s">
        <v>290</v>
      </c>
      <c r="I5" s="380" t="s">
        <v>291</v>
      </c>
      <c r="J5" s="381"/>
      <c r="K5" s="381"/>
    </row>
    <row r="6" spans="1:11" x14ac:dyDescent="0.2">
      <c r="A6" s="382"/>
      <c r="B6" s="170"/>
      <c r="C6" s="170"/>
      <c r="D6" s="170"/>
      <c r="E6" s="170"/>
      <c r="F6" s="170"/>
      <c r="G6" s="383"/>
      <c r="H6" s="170"/>
      <c r="I6" s="550"/>
      <c r="J6" s="450"/>
      <c r="K6" s="62"/>
    </row>
    <row r="7" spans="1:11" x14ac:dyDescent="0.2">
      <c r="A7" s="384" t="s">
        <v>277</v>
      </c>
      <c r="B7" s="385"/>
      <c r="C7" s="335"/>
      <c r="D7" s="335"/>
      <c r="E7" s="335"/>
      <c r="F7" s="335"/>
      <c r="G7" s="386"/>
      <c r="H7" s="335"/>
      <c r="I7" s="387"/>
      <c r="J7" s="394"/>
    </row>
    <row r="8" spans="1:11" x14ac:dyDescent="0.2">
      <c r="A8" s="61" t="s">
        <v>114</v>
      </c>
      <c r="B8" s="373"/>
      <c r="C8" s="373"/>
      <c r="D8" s="551">
        <v>0.57999999999999996</v>
      </c>
      <c r="E8" s="388"/>
      <c r="F8" s="388"/>
      <c r="G8" s="388">
        <v>0.57999999999999996</v>
      </c>
      <c r="H8" s="388">
        <v>0.57999999999999996</v>
      </c>
      <c r="I8" s="389">
        <v>3</v>
      </c>
      <c r="J8" s="394"/>
    </row>
    <row r="9" spans="1:11" x14ac:dyDescent="0.2">
      <c r="A9" s="61" t="s">
        <v>278</v>
      </c>
      <c r="B9" s="373"/>
      <c r="C9" s="388">
        <v>3.444</v>
      </c>
      <c r="D9" s="373"/>
      <c r="E9" s="373"/>
      <c r="F9" s="373"/>
      <c r="G9" s="388">
        <v>3.444</v>
      </c>
      <c r="H9" s="390">
        <f>G9+0.003025</f>
        <v>3.447025</v>
      </c>
      <c r="I9" s="391">
        <v>2</v>
      </c>
      <c r="J9" s="394"/>
    </row>
    <row r="10" spans="1:11" x14ac:dyDescent="0.2">
      <c r="A10" s="61" t="s">
        <v>117</v>
      </c>
      <c r="B10" s="392"/>
      <c r="C10" s="388">
        <f>1.738305+0.021283+0+0.09034+0.1437304+0.03732721</f>
        <v>2.0309856100000001</v>
      </c>
      <c r="D10" s="388"/>
      <c r="E10" s="388"/>
      <c r="F10" s="388"/>
      <c r="G10" s="388">
        <f>C10</f>
        <v>2.0309856100000001</v>
      </c>
      <c r="H10" s="388">
        <f>C10</f>
        <v>2.0309856100000001</v>
      </c>
      <c r="I10" s="387"/>
      <c r="J10" s="545"/>
    </row>
    <row r="11" spans="1:11" x14ac:dyDescent="0.2">
      <c r="A11" s="61"/>
      <c r="B11" s="373"/>
      <c r="C11" s="373"/>
      <c r="D11" s="373"/>
      <c r="E11" s="373"/>
      <c r="F11" s="373"/>
      <c r="G11" s="373"/>
      <c r="H11" s="373"/>
      <c r="I11" s="387"/>
      <c r="J11" s="394"/>
    </row>
    <row r="12" spans="1:11" x14ac:dyDescent="0.2">
      <c r="A12" s="60" t="s">
        <v>279</v>
      </c>
      <c r="B12" s="373"/>
      <c r="C12" s="373"/>
      <c r="D12" s="373"/>
      <c r="E12" s="373"/>
      <c r="F12" s="373"/>
      <c r="G12" s="552"/>
      <c r="H12" s="373"/>
      <c r="I12" s="387"/>
      <c r="J12" s="394"/>
    </row>
    <row r="13" spans="1:11" x14ac:dyDescent="0.2">
      <c r="A13" s="554" t="s">
        <v>121</v>
      </c>
      <c r="B13" s="373"/>
      <c r="C13" s="388">
        <f>94.386915+0.334073+0.134527+1.328571</f>
        <v>96.184086000000008</v>
      </c>
      <c r="D13" s="388"/>
      <c r="E13" s="388"/>
      <c r="F13" s="388"/>
      <c r="G13" s="388">
        <f>C13</f>
        <v>96.184086000000008</v>
      </c>
      <c r="H13" s="388">
        <f>C13</f>
        <v>96.184086000000008</v>
      </c>
      <c r="I13" s="162"/>
      <c r="K13" s="546"/>
    </row>
    <row r="14" spans="1:11" x14ac:dyDescent="0.2">
      <c r="A14" s="554" t="s">
        <v>122</v>
      </c>
      <c r="B14" s="373"/>
      <c r="C14" s="373"/>
      <c r="D14" s="373"/>
      <c r="E14" s="373"/>
      <c r="F14" s="373"/>
      <c r="G14" s="373"/>
      <c r="H14" s="373"/>
      <c r="I14" s="389"/>
      <c r="J14" s="394"/>
    </row>
    <row r="15" spans="1:11" x14ac:dyDescent="0.2">
      <c r="A15" s="68" t="s">
        <v>124</v>
      </c>
      <c r="B15" s="375"/>
      <c r="C15" s="395">
        <v>35.326999999999998</v>
      </c>
      <c r="D15" s="375"/>
      <c r="E15" s="375"/>
      <c r="F15" s="375"/>
      <c r="G15" s="395">
        <f>C15</f>
        <v>35.326999999999998</v>
      </c>
      <c r="H15" s="395">
        <f>C15</f>
        <v>35.326999999999998</v>
      </c>
      <c r="J15" s="394"/>
    </row>
    <row r="16" spans="1:11" x14ac:dyDescent="0.2">
      <c r="A16" s="61" t="s">
        <v>280</v>
      </c>
      <c r="B16" s="373"/>
      <c r="C16" s="388">
        <f>SUM(C8:C15)</f>
        <v>136.98607161000001</v>
      </c>
      <c r="D16" s="388">
        <f>SUM(D8:D15)</f>
        <v>0.57999999999999996</v>
      </c>
      <c r="E16" s="388">
        <f t="shared" ref="E16:F16" si="0">SUM(E8:E15)</f>
        <v>0</v>
      </c>
      <c r="F16" s="388">
        <f t="shared" si="0"/>
        <v>0</v>
      </c>
      <c r="G16" s="388">
        <f>SUM(G8:G15)</f>
        <v>137.56607160999999</v>
      </c>
      <c r="H16" s="388">
        <f>SUM(H8:H15)</f>
        <v>137.56909661</v>
      </c>
      <c r="J16" s="394"/>
    </row>
    <row r="17" spans="1:10" x14ac:dyDescent="0.2">
      <c r="B17" s="373"/>
      <c r="C17" s="373"/>
      <c r="D17" s="373"/>
      <c r="E17" s="373"/>
      <c r="F17" s="373"/>
      <c r="G17" s="373"/>
      <c r="H17" s="373"/>
      <c r="I17" s="162"/>
      <c r="J17" s="394"/>
    </row>
    <row r="18" spans="1:10" x14ac:dyDescent="0.2">
      <c r="A18" s="384" t="s">
        <v>281</v>
      </c>
      <c r="B18" s="396"/>
      <c r="C18" s="396"/>
      <c r="D18" s="373"/>
      <c r="E18" s="373"/>
      <c r="F18" s="373"/>
      <c r="G18" s="397"/>
      <c r="H18" s="373"/>
      <c r="I18" s="163"/>
      <c r="J18" s="394"/>
    </row>
    <row r="19" spans="1:10" x14ac:dyDescent="0.2">
      <c r="A19" s="554" t="s">
        <v>282</v>
      </c>
      <c r="B19" s="388"/>
      <c r="C19" s="388"/>
      <c r="D19" s="388"/>
      <c r="E19" s="388">
        <v>74.8</v>
      </c>
      <c r="F19" s="398"/>
      <c r="G19" s="388">
        <f>B19</f>
        <v>0</v>
      </c>
      <c r="H19" s="388">
        <f>B19+0.070296</f>
        <v>7.0295999999999997E-2</v>
      </c>
      <c r="I19" s="391">
        <v>2</v>
      </c>
      <c r="J19" s="394"/>
    </row>
    <row r="20" spans="1:10" x14ac:dyDescent="0.2">
      <c r="A20" s="554" t="s">
        <v>141</v>
      </c>
      <c r="B20" s="388"/>
      <c r="C20" s="388"/>
      <c r="D20" s="388"/>
      <c r="E20" s="388">
        <v>0.20399999999999999</v>
      </c>
      <c r="F20" s="388"/>
      <c r="G20" s="388">
        <f>E20</f>
        <v>0.20399999999999999</v>
      </c>
      <c r="H20" s="388">
        <f>E20</f>
        <v>0.20399999999999999</v>
      </c>
      <c r="I20" s="162"/>
      <c r="J20" s="394"/>
    </row>
    <row r="21" spans="1:10" x14ac:dyDescent="0.2">
      <c r="A21" s="61"/>
      <c r="B21" s="373"/>
      <c r="C21" s="373"/>
      <c r="D21" s="373"/>
      <c r="E21" s="373"/>
      <c r="F21" s="373"/>
      <c r="G21" s="373"/>
      <c r="H21" s="373"/>
      <c r="I21" s="162"/>
      <c r="J21" s="394"/>
    </row>
    <row r="22" spans="1:10" x14ac:dyDescent="0.2">
      <c r="A22" s="60" t="s">
        <v>283</v>
      </c>
      <c r="B22" s="373"/>
      <c r="C22" s="373"/>
      <c r="D22" s="373"/>
      <c r="E22" s="373"/>
      <c r="F22" s="373"/>
      <c r="G22" s="373"/>
      <c r="H22" s="373"/>
      <c r="I22" s="162"/>
      <c r="J22" s="394"/>
    </row>
    <row r="23" spans="1:10" x14ac:dyDescent="0.2">
      <c r="A23" s="554" t="s">
        <v>282</v>
      </c>
      <c r="B23" s="373"/>
      <c r="C23" s="373"/>
      <c r="D23" s="373"/>
      <c r="E23" s="388">
        <v>24.795960000000001</v>
      </c>
      <c r="F23" s="398"/>
      <c r="G23" s="388">
        <f>E23</f>
        <v>24.795960000000001</v>
      </c>
      <c r="H23" s="373"/>
      <c r="I23" s="162"/>
      <c r="J23" s="394"/>
    </row>
    <row r="24" spans="1:10" x14ac:dyDescent="0.2">
      <c r="A24" s="554" t="s">
        <v>143</v>
      </c>
      <c r="B24" s="373"/>
      <c r="C24" s="373"/>
      <c r="D24" s="373"/>
      <c r="E24" s="388">
        <f>36.047689+22.215738+1.697848</f>
        <v>59.961275000000001</v>
      </c>
      <c r="F24" s="388"/>
      <c r="G24" s="388">
        <f>E24</f>
        <v>59.961275000000001</v>
      </c>
      <c r="H24" s="373"/>
      <c r="I24" s="162"/>
      <c r="J24" s="394"/>
    </row>
    <row r="25" spans="1:10" x14ac:dyDescent="0.2">
      <c r="A25" s="399" t="s">
        <v>144</v>
      </c>
      <c r="B25" s="375"/>
      <c r="C25" s="375"/>
      <c r="D25" s="375"/>
      <c r="E25" s="375"/>
      <c r="F25" s="395">
        <v>0.74245899999999998</v>
      </c>
      <c r="G25" s="395">
        <f>F25</f>
        <v>0.74245899999999998</v>
      </c>
      <c r="H25" s="395">
        <f>F25</f>
        <v>0.74245899999999998</v>
      </c>
      <c r="I25" s="389">
        <v>2</v>
      </c>
      <c r="J25" s="400"/>
    </row>
    <row r="26" spans="1:10" x14ac:dyDescent="0.2">
      <c r="A26" s="78" t="s">
        <v>284</v>
      </c>
      <c r="B26" s="374"/>
      <c r="C26" s="374"/>
      <c r="D26" s="374"/>
      <c r="E26" s="390">
        <f>SUM(E19:E25)</f>
        <v>159.761235</v>
      </c>
      <c r="F26" s="390">
        <f>SUM(F19:F25)</f>
        <v>0.74245899999999998</v>
      </c>
      <c r="G26" s="390">
        <f>SUM(G19:G25)</f>
        <v>85.703693999999999</v>
      </c>
      <c r="H26" s="390">
        <f>SUM(H19:H25)</f>
        <v>1.0167549999999999</v>
      </c>
      <c r="I26" s="78"/>
      <c r="J26" s="394"/>
    </row>
    <row r="27" spans="1:10" x14ac:dyDescent="0.2">
      <c r="A27" s="575"/>
      <c r="B27" s="78"/>
      <c r="C27" s="78"/>
      <c r="D27" s="78"/>
      <c r="E27" s="78"/>
      <c r="F27" s="78"/>
      <c r="G27" s="78"/>
      <c r="H27" s="78"/>
      <c r="I27" s="78"/>
      <c r="J27" s="394"/>
    </row>
  </sheetData>
  <pageMargins left="0.7" right="0.7" top="0.75" bottom="0.75" header="0.3" footer="0.3"/>
  <pageSetup paperSize="9" scale="73"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3">
    <pageSetUpPr fitToPage="1"/>
  </sheetPr>
  <dimension ref="A1:F87"/>
  <sheetViews>
    <sheetView topLeftCell="A7" zoomScaleNormal="100" workbookViewId="0">
      <selection activeCell="G36" sqref="G36"/>
    </sheetView>
  </sheetViews>
  <sheetFormatPr defaultRowHeight="12.75" x14ac:dyDescent="0.2"/>
  <cols>
    <col min="1" max="1" width="62" style="553" customWidth="1"/>
    <col min="2" max="3" width="11.42578125" style="402" customWidth="1"/>
    <col min="4" max="4" width="11.140625" style="402" customWidth="1"/>
    <col min="5" max="5" width="9.140625" style="401"/>
    <col min="6" max="6" width="15.85546875" style="402" customWidth="1"/>
    <col min="7" max="16384" width="9.140625" style="402"/>
  </cols>
  <sheetData>
    <row r="1" spans="1:5" x14ac:dyDescent="0.2">
      <c r="A1" s="576" t="s">
        <v>13</v>
      </c>
      <c r="B1" s="42"/>
      <c r="C1" s="42"/>
      <c r="D1" s="42"/>
    </row>
    <row r="2" spans="1:5" x14ac:dyDescent="0.2">
      <c r="D2" s="167"/>
    </row>
    <row r="3" spans="1:5" x14ac:dyDescent="0.2">
      <c r="A3" s="403" t="s">
        <v>292</v>
      </c>
      <c r="B3" s="403"/>
      <c r="C3" s="403"/>
      <c r="D3" s="403"/>
    </row>
    <row r="4" spans="1:5" x14ac:dyDescent="0.2">
      <c r="A4" s="403"/>
      <c r="B4" s="403"/>
      <c r="C4" s="403"/>
      <c r="D4" s="285"/>
    </row>
    <row r="5" spans="1:5" x14ac:dyDescent="0.2">
      <c r="A5" s="404" t="s">
        <v>34</v>
      </c>
      <c r="B5" s="405" t="s">
        <v>58</v>
      </c>
      <c r="C5" s="405" t="s">
        <v>59</v>
      </c>
      <c r="D5" s="405" t="s">
        <v>32</v>
      </c>
      <c r="E5" s="406"/>
    </row>
    <row r="6" spans="1:5" x14ac:dyDescent="0.2">
      <c r="A6" s="402"/>
      <c r="E6" s="407"/>
    </row>
    <row r="7" spans="1:5" x14ac:dyDescent="0.2">
      <c r="A7" s="408" t="s">
        <v>293</v>
      </c>
      <c r="B7" s="408"/>
      <c r="C7" s="408"/>
      <c r="D7" s="408"/>
      <c r="E7" s="409"/>
    </row>
    <row r="8" spans="1:5" x14ac:dyDescent="0.2">
      <c r="A8" s="410" t="s">
        <v>294</v>
      </c>
      <c r="B8" s="411">
        <v>0.158</v>
      </c>
      <c r="C8" s="412">
        <v>0.186</v>
      </c>
      <c r="D8" s="412">
        <v>0.10199999999999999</v>
      </c>
      <c r="E8" s="413"/>
    </row>
    <row r="9" spans="1:5" x14ac:dyDescent="0.2">
      <c r="A9" s="414" t="s">
        <v>295</v>
      </c>
      <c r="B9" s="415">
        <v>0.92600000000000005</v>
      </c>
      <c r="C9" s="416">
        <v>0.58299999999999996</v>
      </c>
      <c r="D9" s="416">
        <v>0.56499999999999995</v>
      </c>
      <c r="E9" s="413"/>
    </row>
    <row r="10" spans="1:5" x14ac:dyDescent="0.2">
      <c r="A10" s="414" t="s">
        <v>296</v>
      </c>
      <c r="B10" s="415">
        <v>0.183</v>
      </c>
      <c r="C10" s="415">
        <v>0.18</v>
      </c>
      <c r="D10" s="416">
        <v>0.16300000000000001</v>
      </c>
      <c r="E10" s="409"/>
    </row>
    <row r="11" spans="1:5" x14ac:dyDescent="0.2">
      <c r="A11" s="417"/>
      <c r="B11" s="418"/>
      <c r="C11" s="417"/>
      <c r="D11" s="361"/>
      <c r="E11" s="409"/>
    </row>
    <row r="12" spans="1:5" x14ac:dyDescent="0.2">
      <c r="A12" s="402" t="s">
        <v>297</v>
      </c>
      <c r="B12" s="419">
        <v>8.1449999999999996</v>
      </c>
      <c r="C12" s="420">
        <v>8.7119999999999997</v>
      </c>
      <c r="D12" s="420">
        <v>9.5109999999999992</v>
      </c>
      <c r="E12" s="413"/>
    </row>
    <row r="13" spans="1:5" x14ac:dyDescent="0.2">
      <c r="A13" s="402"/>
    </row>
    <row r="14" spans="1:5" x14ac:dyDescent="0.2">
      <c r="A14" s="402" t="s">
        <v>298</v>
      </c>
    </row>
    <row r="18" spans="1:5" x14ac:dyDescent="0.2">
      <c r="A18" s="403" t="s">
        <v>299</v>
      </c>
      <c r="B18" s="403"/>
      <c r="C18" s="403"/>
      <c r="D18" s="403"/>
    </row>
    <row r="19" spans="1:5" x14ac:dyDescent="0.2">
      <c r="A19" s="402"/>
    </row>
    <row r="20" spans="1:5" x14ac:dyDescent="0.2">
      <c r="A20" s="404" t="s">
        <v>34</v>
      </c>
      <c r="B20" s="405" t="s">
        <v>58</v>
      </c>
      <c r="C20" s="405" t="s">
        <v>59</v>
      </c>
      <c r="D20" s="405" t="s">
        <v>32</v>
      </c>
      <c r="E20" s="406"/>
    </row>
    <row r="21" spans="1:5" x14ac:dyDescent="0.2">
      <c r="A21" s="421"/>
      <c r="B21" s="421"/>
      <c r="C21" s="421"/>
      <c r="D21" s="421"/>
      <c r="E21" s="422"/>
    </row>
    <row r="22" spans="1:5" x14ac:dyDescent="0.2">
      <c r="A22" s="402" t="s">
        <v>300</v>
      </c>
      <c r="B22" s="420">
        <v>3.9369999999999998</v>
      </c>
      <c r="C22" s="420">
        <v>4.9459999999999997</v>
      </c>
      <c r="D22" s="420">
        <v>4.9960000000000004</v>
      </c>
      <c r="E22" s="413"/>
    </row>
    <row r="23" spans="1:5" x14ac:dyDescent="0.2">
      <c r="A23" s="402" t="s">
        <v>301</v>
      </c>
      <c r="B23" s="420">
        <v>3.6059999999999999</v>
      </c>
      <c r="C23" s="420">
        <v>5.5990000000000002</v>
      </c>
      <c r="D23" s="420">
        <v>6.1369999999999996</v>
      </c>
      <c r="E23" s="413"/>
    </row>
    <row r="24" spans="1:5" x14ac:dyDescent="0.2">
      <c r="A24" s="423" t="s">
        <v>302</v>
      </c>
      <c r="B24" s="424">
        <v>2.04</v>
      </c>
      <c r="C24" s="424">
        <v>2.1459999999999999</v>
      </c>
      <c r="D24" s="424">
        <v>2.2320000000000002</v>
      </c>
      <c r="E24" s="413"/>
    </row>
    <row r="25" spans="1:5" x14ac:dyDescent="0.2">
      <c r="A25" s="402" t="s">
        <v>188</v>
      </c>
      <c r="B25" s="420">
        <v>9.5829999999999984</v>
      </c>
      <c r="C25" s="425">
        <v>12.690999999999999</v>
      </c>
      <c r="D25" s="425">
        <v>13.365</v>
      </c>
      <c r="E25" s="413"/>
    </row>
    <row r="28" spans="1:5" x14ac:dyDescent="0.2">
      <c r="A28" s="403" t="s">
        <v>303</v>
      </c>
      <c r="B28" s="403"/>
      <c r="C28" s="403"/>
      <c r="D28" s="403"/>
      <c r="E28" s="402"/>
    </row>
    <row r="29" spans="1:5" x14ac:dyDescent="0.2">
      <c r="A29" s="577"/>
      <c r="B29" s="403"/>
      <c r="C29" s="403"/>
      <c r="D29" s="403"/>
      <c r="E29" s="402"/>
    </row>
    <row r="30" spans="1:5" x14ac:dyDescent="0.2">
      <c r="A30" s="577"/>
      <c r="B30" s="403"/>
      <c r="C30" s="403"/>
      <c r="D30" s="403"/>
      <c r="E30" s="402"/>
    </row>
    <row r="31" spans="1:5" x14ac:dyDescent="0.2">
      <c r="A31" s="426" t="s">
        <v>304</v>
      </c>
      <c r="B31" s="426"/>
      <c r="C31" s="426"/>
      <c r="D31" s="427"/>
      <c r="E31" s="402"/>
    </row>
    <row r="32" spans="1:5" x14ac:dyDescent="0.2">
      <c r="A32" s="554"/>
      <c r="B32" s="61"/>
      <c r="C32" s="61"/>
      <c r="D32" s="61"/>
      <c r="E32" s="402"/>
    </row>
    <row r="33" spans="1:5" x14ac:dyDescent="0.2">
      <c r="A33" s="578" t="s">
        <v>52</v>
      </c>
      <c r="B33" s="405" t="s">
        <v>58</v>
      </c>
      <c r="C33" s="405" t="s">
        <v>59</v>
      </c>
      <c r="D33" s="405" t="s">
        <v>32</v>
      </c>
      <c r="E33" s="402"/>
    </row>
    <row r="34" spans="1:5" x14ac:dyDescent="0.2">
      <c r="A34" s="579"/>
      <c r="B34" s="428"/>
      <c r="C34" s="428"/>
      <c r="D34" s="428"/>
      <c r="E34" s="402"/>
    </row>
    <row r="35" spans="1:5" ht="25.5" x14ac:dyDescent="0.2">
      <c r="A35" s="429" t="s">
        <v>305</v>
      </c>
      <c r="B35" s="429"/>
      <c r="C35" s="429"/>
      <c r="D35" s="157"/>
      <c r="E35" s="402"/>
    </row>
    <row r="36" spans="1:5" x14ac:dyDescent="0.2">
      <c r="A36" s="61" t="s">
        <v>306</v>
      </c>
      <c r="B36" s="362">
        <v>0</v>
      </c>
      <c r="C36" s="431">
        <v>11.2</v>
      </c>
      <c r="D36" s="432">
        <v>7.2</v>
      </c>
      <c r="E36" s="402"/>
    </row>
    <row r="37" spans="1:5" x14ac:dyDescent="0.2">
      <c r="A37" s="68" t="s">
        <v>307</v>
      </c>
      <c r="B37" s="451">
        <v>0</v>
      </c>
      <c r="C37" s="433">
        <v>12.266999999999999</v>
      </c>
      <c r="D37" s="434">
        <v>9.4670000000000005</v>
      </c>
      <c r="E37" s="402"/>
    </row>
    <row r="38" spans="1:5" x14ac:dyDescent="0.2">
      <c r="A38" s="435" t="s">
        <v>308</v>
      </c>
      <c r="B38" s="444">
        <v>0</v>
      </c>
      <c r="C38" s="420">
        <v>23.466999999999999</v>
      </c>
      <c r="D38" s="420">
        <v>16.667000000000002</v>
      </c>
      <c r="E38" s="402"/>
    </row>
    <row r="39" spans="1:5" x14ac:dyDescent="0.2">
      <c r="A39" s="435" t="s">
        <v>309</v>
      </c>
      <c r="B39" s="444"/>
      <c r="C39" s="436">
        <v>0.7</v>
      </c>
      <c r="D39" s="437">
        <v>7.9000000000000001E-2</v>
      </c>
      <c r="E39" s="402"/>
    </row>
    <row r="40" spans="1:5" x14ac:dyDescent="0.2">
      <c r="A40" s="435"/>
      <c r="B40" s="435"/>
      <c r="C40" s="435"/>
      <c r="D40" s="435"/>
      <c r="E40" s="402"/>
    </row>
    <row r="41" spans="1:5" ht="38.25" x14ac:dyDescent="0.2">
      <c r="A41" s="580" t="s">
        <v>315</v>
      </c>
      <c r="B41" s="438"/>
      <c r="C41" s="438"/>
      <c r="D41" s="61"/>
      <c r="E41" s="402"/>
    </row>
    <row r="42" spans="1:5" x14ac:dyDescent="0.2">
      <c r="A42" s="580"/>
      <c r="B42" s="438"/>
      <c r="C42" s="438"/>
      <c r="D42" s="61"/>
      <c r="E42" s="402"/>
    </row>
    <row r="43" spans="1:5" x14ac:dyDescent="0.2">
      <c r="A43" s="577"/>
      <c r="B43" s="438"/>
      <c r="C43" s="438"/>
      <c r="D43" s="61"/>
      <c r="E43" s="402"/>
    </row>
    <row r="44" spans="1:5" x14ac:dyDescent="0.2">
      <c r="A44" s="439" t="s">
        <v>310</v>
      </c>
      <c r="B44" s="439"/>
      <c r="C44" s="439"/>
      <c r="D44" s="439"/>
    </row>
    <row r="45" spans="1:5" x14ac:dyDescent="0.2">
      <c r="A45" s="581"/>
      <c r="B45" s="401"/>
      <c r="C45" s="401"/>
      <c r="D45" s="401"/>
    </row>
    <row r="46" spans="1:5" x14ac:dyDescent="0.2">
      <c r="A46" s="404" t="s">
        <v>34</v>
      </c>
      <c r="B46" s="405" t="s">
        <v>58</v>
      </c>
      <c r="C46" s="405" t="s">
        <v>59</v>
      </c>
      <c r="D46" s="405" t="s">
        <v>32</v>
      </c>
      <c r="E46" s="406"/>
    </row>
    <row r="47" spans="1:5" x14ac:dyDescent="0.2">
      <c r="A47" s="440"/>
      <c r="B47" s="440"/>
      <c r="C47" s="440"/>
      <c r="D47" s="440"/>
      <c r="E47" s="422"/>
    </row>
    <row r="48" spans="1:5" x14ac:dyDescent="0.2">
      <c r="A48" s="61" t="s">
        <v>311</v>
      </c>
      <c r="B48" s="401"/>
      <c r="C48" s="401"/>
      <c r="D48" s="286"/>
      <c r="E48" s="441"/>
    </row>
    <row r="49" spans="1:6" x14ac:dyDescent="0.2">
      <c r="A49" s="401"/>
      <c r="B49" s="401"/>
      <c r="C49" s="401"/>
      <c r="D49" s="286"/>
      <c r="E49" s="441"/>
    </row>
    <row r="50" spans="1:6" x14ac:dyDescent="0.2">
      <c r="A50" s="402" t="s">
        <v>300</v>
      </c>
      <c r="B50" s="420">
        <v>9.0181799999999992</v>
      </c>
      <c r="C50" s="420">
        <v>17.100000000000001</v>
      </c>
      <c r="D50" s="420">
        <v>14.018000000000001</v>
      </c>
      <c r="E50" s="413"/>
    </row>
    <row r="51" spans="1:6" x14ac:dyDescent="0.2">
      <c r="A51" s="402" t="s">
        <v>301</v>
      </c>
      <c r="B51" s="420">
        <v>42.338999999999999</v>
      </c>
      <c r="C51" s="420">
        <v>19.539000000000001</v>
      </c>
      <c r="D51" s="420">
        <v>16.739000000000001</v>
      </c>
      <c r="E51" s="413"/>
    </row>
    <row r="52" spans="1:6" x14ac:dyDescent="0.2">
      <c r="A52" s="423" t="s">
        <v>312</v>
      </c>
      <c r="B52" s="424">
        <v>0</v>
      </c>
      <c r="C52" s="424">
        <v>1.81</v>
      </c>
      <c r="D52" s="424">
        <v>0.90900000000000003</v>
      </c>
      <c r="E52" s="413"/>
      <c r="F52" s="442"/>
    </row>
    <row r="53" spans="1:6" x14ac:dyDescent="0.2">
      <c r="A53" s="402" t="s">
        <v>188</v>
      </c>
      <c r="B53" s="420">
        <v>51.35718</v>
      </c>
      <c r="C53" s="420">
        <v>38.449000000000005</v>
      </c>
      <c r="D53" s="420">
        <v>31.666</v>
      </c>
      <c r="E53" s="413"/>
      <c r="F53" s="442"/>
    </row>
    <row r="54" spans="1:6" x14ac:dyDescent="0.2">
      <c r="A54" s="402" t="s">
        <v>309</v>
      </c>
      <c r="B54" s="425">
        <v>-0.74199999999999999</v>
      </c>
      <c r="C54" s="420">
        <v>-0.49</v>
      </c>
      <c r="D54" s="420">
        <v>-0.42799999999999999</v>
      </c>
      <c r="E54" s="413"/>
    </row>
    <row r="55" spans="1:6" x14ac:dyDescent="0.2">
      <c r="E55" s="413"/>
    </row>
    <row r="56" spans="1:6" x14ac:dyDescent="0.2">
      <c r="A56" s="402" t="s">
        <v>14</v>
      </c>
      <c r="B56" s="554"/>
      <c r="C56" s="554"/>
      <c r="D56" s="554"/>
      <c r="E56" s="554"/>
    </row>
    <row r="57" spans="1:6" x14ac:dyDescent="0.2">
      <c r="A57" s="402"/>
      <c r="B57" s="553"/>
      <c r="C57" s="553"/>
      <c r="D57" s="553"/>
      <c r="E57" s="393"/>
    </row>
    <row r="58" spans="1:6" ht="78.75" customHeight="1" x14ac:dyDescent="0.2">
      <c r="A58" s="554" t="s">
        <v>316</v>
      </c>
      <c r="B58" s="554"/>
      <c r="C58" s="554"/>
      <c r="D58" s="554"/>
      <c r="E58" s="554"/>
    </row>
    <row r="59" spans="1:6" x14ac:dyDescent="0.2">
      <c r="B59" s="60"/>
      <c r="C59" s="60"/>
      <c r="D59" s="60"/>
    </row>
    <row r="60" spans="1:6" x14ac:dyDescent="0.2">
      <c r="A60" s="554"/>
    </row>
    <row r="61" spans="1:6" x14ac:dyDescent="0.2">
      <c r="A61" s="68" t="s">
        <v>313</v>
      </c>
      <c r="B61" s="405" t="s">
        <v>58</v>
      </c>
      <c r="C61" s="405" t="s">
        <v>59</v>
      </c>
      <c r="D61" s="405" t="s">
        <v>32</v>
      </c>
    </row>
    <row r="62" spans="1:6" x14ac:dyDescent="0.2">
      <c r="A62" s="402"/>
    </row>
    <row r="63" spans="1:6" x14ac:dyDescent="0.2">
      <c r="A63" s="61" t="s">
        <v>314</v>
      </c>
      <c r="B63" s="435"/>
      <c r="C63" s="435"/>
      <c r="D63" s="435"/>
    </row>
    <row r="64" spans="1:6" x14ac:dyDescent="0.2">
      <c r="A64" s="435"/>
      <c r="B64" s="435"/>
      <c r="C64" s="435"/>
      <c r="D64" s="435"/>
    </row>
    <row r="65" spans="1:6" x14ac:dyDescent="0.2">
      <c r="A65" s="435" t="s">
        <v>300</v>
      </c>
      <c r="B65" s="435">
        <v>3.3</v>
      </c>
      <c r="C65" s="443">
        <v>4.524</v>
      </c>
      <c r="D65" s="444">
        <v>9.7349999999999994</v>
      </c>
    </row>
    <row r="66" spans="1:6" x14ac:dyDescent="0.2">
      <c r="A66" s="445" t="s">
        <v>301</v>
      </c>
      <c r="B66" s="452">
        <v>0</v>
      </c>
      <c r="C66" s="446">
        <v>0</v>
      </c>
      <c r="D66" s="447">
        <v>0.82499999999999996</v>
      </c>
    </row>
    <row r="67" spans="1:6" x14ac:dyDescent="0.2">
      <c r="A67" s="435" t="s">
        <v>308</v>
      </c>
      <c r="B67" s="435">
        <v>3.3</v>
      </c>
      <c r="C67" s="448">
        <v>4.524</v>
      </c>
      <c r="D67" s="437">
        <v>10.56</v>
      </c>
    </row>
    <row r="68" spans="1:6" x14ac:dyDescent="0.2">
      <c r="A68" s="435" t="s">
        <v>309</v>
      </c>
      <c r="B68" s="448">
        <v>-0.13036300000000001</v>
      </c>
      <c r="C68" s="443">
        <v>1.6E-2</v>
      </c>
      <c r="D68" s="449">
        <v>-7.2999999999999995E-2</v>
      </c>
      <c r="F68" s="420"/>
    </row>
    <row r="69" spans="1:6" x14ac:dyDescent="0.2">
      <c r="A69" s="435"/>
      <c r="B69" s="435"/>
      <c r="C69" s="435"/>
      <c r="D69" s="435"/>
    </row>
    <row r="71" spans="1:6" ht="51" customHeight="1" x14ac:dyDescent="0.2">
      <c r="A71" s="554" t="s">
        <v>317</v>
      </c>
      <c r="B71" s="61"/>
      <c r="C71" s="61"/>
      <c r="D71" s="61"/>
      <c r="E71"/>
    </row>
    <row r="72" spans="1:6" x14ac:dyDescent="0.2">
      <c r="A72" s="557"/>
      <c r="B72" s="161"/>
      <c r="C72" s="161"/>
      <c r="D72" s="426"/>
      <c r="E72"/>
    </row>
    <row r="73" spans="1:6" x14ac:dyDescent="0.2">
      <c r="B73" s="435"/>
      <c r="C73" s="435"/>
      <c r="D73" s="435"/>
      <c r="E73" s="430"/>
      <c r="F73"/>
    </row>
    <row r="74" spans="1:6" x14ac:dyDescent="0.2">
      <c r="A74" s="554"/>
      <c r="B74" s="61"/>
      <c r="C74" s="61"/>
      <c r="D74" s="61"/>
      <c r="E74"/>
      <c r="F74"/>
    </row>
    <row r="75" spans="1:6" x14ac:dyDescent="0.2">
      <c r="A75" s="582"/>
      <c r="B75" s="61"/>
      <c r="C75" s="61"/>
      <c r="D75" s="61"/>
      <c r="E75"/>
      <c r="F75"/>
    </row>
    <row r="76" spans="1:6" x14ac:dyDescent="0.2">
      <c r="A76" s="583"/>
      <c r="B76" s="61"/>
      <c r="C76" s="61"/>
      <c r="D76" s="61"/>
      <c r="E76"/>
      <c r="F76"/>
    </row>
    <row r="77" spans="1:6" x14ac:dyDescent="0.2">
      <c r="A77" s="584"/>
      <c r="F77"/>
    </row>
    <row r="78" spans="1:6" x14ac:dyDescent="0.2">
      <c r="A78" s="584"/>
      <c r="F78"/>
    </row>
    <row r="79" spans="1:6" x14ac:dyDescent="0.2">
      <c r="A79" s="582"/>
    </row>
    <row r="80" spans="1:6" x14ac:dyDescent="0.2">
      <c r="A80" s="583"/>
    </row>
    <row r="81" spans="1:1" x14ac:dyDescent="0.2">
      <c r="A81" s="583"/>
    </row>
    <row r="82" spans="1:1" x14ac:dyDescent="0.2">
      <c r="A82" s="585"/>
    </row>
    <row r="83" spans="1:1" x14ac:dyDescent="0.2">
      <c r="A83" s="585"/>
    </row>
    <row r="84" spans="1:1" x14ac:dyDescent="0.2">
      <c r="A84" s="435"/>
    </row>
    <row r="85" spans="1:1" x14ac:dyDescent="0.2">
      <c r="A85" s="554"/>
    </row>
    <row r="86" spans="1:1" x14ac:dyDescent="0.2">
      <c r="A86" s="554"/>
    </row>
    <row r="87" spans="1:1" x14ac:dyDescent="0.2">
      <c r="A87" s="554"/>
    </row>
  </sheetData>
  <phoneticPr fontId="10" type="noConversion"/>
  <pageMargins left="0.75" right="0.75" top="0.64" bottom="0.35" header="0.4921259845" footer="0.41"/>
  <pageSetup paperSize="9" scale="7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2">
    <pageSetUpPr fitToPage="1"/>
  </sheetPr>
  <dimension ref="A1:J45"/>
  <sheetViews>
    <sheetView topLeftCell="A4" zoomScaleNormal="100" workbookViewId="0">
      <selection activeCell="A46" sqref="A46:A48"/>
    </sheetView>
  </sheetViews>
  <sheetFormatPr defaultRowHeight="12.75" x14ac:dyDescent="0.2"/>
  <cols>
    <col min="1" max="1" width="55.85546875" style="83" customWidth="1"/>
    <col min="2" max="2" width="11.7109375" style="135" customWidth="1"/>
    <col min="3" max="3" width="11.7109375" style="83" customWidth="1"/>
    <col min="4" max="4" width="11.7109375" style="130" customWidth="1"/>
    <col min="5" max="6" width="11.7109375" style="82" customWidth="1"/>
    <col min="7" max="7" width="9.85546875" style="80" customWidth="1"/>
    <col min="8" max="8" width="10.28515625" style="80" hidden="1" customWidth="1"/>
    <col min="9" max="9" width="12.7109375" style="81" hidden="1" customWidth="1"/>
    <col min="10" max="10" width="9.28515625" style="83" customWidth="1"/>
    <col min="11" max="16384" width="9.140625" style="83"/>
  </cols>
  <sheetData>
    <row r="1" spans="1:10" x14ac:dyDescent="0.2">
      <c r="A1" s="79" t="s">
        <v>12</v>
      </c>
      <c r="B1" s="306"/>
      <c r="C1" s="79"/>
      <c r="D1" s="316"/>
      <c r="E1" s="92"/>
      <c r="F1" s="92"/>
      <c r="G1" s="152"/>
    </row>
    <row r="2" spans="1:10" x14ac:dyDescent="0.2">
      <c r="A2" s="181"/>
      <c r="B2" s="77"/>
      <c r="C2" s="77"/>
      <c r="D2" s="316"/>
      <c r="E2" s="92"/>
      <c r="F2" s="92"/>
      <c r="G2" s="152"/>
    </row>
    <row r="3" spans="1:10" ht="15.75" x14ac:dyDescent="0.25">
      <c r="A3" s="98" t="s">
        <v>83</v>
      </c>
      <c r="B3" s="98"/>
      <c r="C3" s="98"/>
      <c r="D3" s="98"/>
      <c r="E3" s="155"/>
      <c r="F3" s="98"/>
      <c r="G3" s="84"/>
      <c r="H3" s="84"/>
      <c r="I3" s="85"/>
    </row>
    <row r="4" spans="1:10" x14ac:dyDescent="0.2">
      <c r="A4" s="135"/>
      <c r="C4" s="135"/>
      <c r="D4" s="136"/>
      <c r="E4" s="139"/>
      <c r="F4" s="206"/>
      <c r="G4" s="153"/>
      <c r="H4" s="137"/>
      <c r="I4" s="83"/>
    </row>
    <row r="5" spans="1:10" x14ac:dyDescent="0.2">
      <c r="A5" s="129" t="s">
        <v>34</v>
      </c>
      <c r="B5" s="344" t="s">
        <v>55</v>
      </c>
      <c r="C5" s="344" t="s">
        <v>23</v>
      </c>
      <c r="D5" s="344" t="s">
        <v>54</v>
      </c>
      <c r="E5" s="344" t="s">
        <v>53</v>
      </c>
      <c r="F5" s="344" t="s">
        <v>25</v>
      </c>
      <c r="G5" s="83"/>
      <c r="H5" s="83"/>
      <c r="I5" s="134"/>
      <c r="J5" s="134"/>
    </row>
    <row r="6" spans="1:10" x14ac:dyDescent="0.2">
      <c r="G6" s="83"/>
      <c r="H6" s="83"/>
      <c r="I6" s="134"/>
      <c r="J6" s="134"/>
    </row>
    <row r="7" spans="1:10" s="82" customFormat="1" ht="12.75" customHeight="1" x14ac:dyDescent="0.2">
      <c r="A7" s="60" t="s">
        <v>76</v>
      </c>
      <c r="B7" s="345">
        <v>14.994070920232828</v>
      </c>
      <c r="C7" s="345">
        <v>13.589538820666196</v>
      </c>
      <c r="D7" s="345">
        <v>9.8698913774099335</v>
      </c>
      <c r="E7" s="345">
        <v>23.520489162616535</v>
      </c>
      <c r="F7" s="345">
        <v>22.183</v>
      </c>
      <c r="G7" s="180"/>
      <c r="H7" s="180"/>
      <c r="I7" s="176"/>
      <c r="J7" s="178"/>
    </row>
    <row r="8" spans="1:10" s="82" customFormat="1" ht="12.75" customHeight="1" x14ac:dyDescent="0.2">
      <c r="A8" s="130"/>
      <c r="B8" s="130"/>
      <c r="C8" s="130"/>
      <c r="D8" s="318"/>
      <c r="E8" s="241"/>
      <c r="F8" s="241"/>
      <c r="G8" s="180"/>
      <c r="H8" s="180"/>
      <c r="I8" s="176"/>
      <c r="J8" s="178"/>
    </row>
    <row r="9" spans="1:10" s="82" customFormat="1" x14ac:dyDescent="0.2">
      <c r="A9" s="60" t="s">
        <v>84</v>
      </c>
      <c r="B9" s="131"/>
      <c r="C9" s="131"/>
      <c r="D9" s="318"/>
      <c r="E9" s="241"/>
      <c r="F9" s="241"/>
      <c r="G9" s="180"/>
      <c r="H9" s="180"/>
      <c r="I9" s="176"/>
      <c r="J9" s="178"/>
    </row>
    <row r="10" spans="1:10" s="82" customFormat="1" ht="12.75" customHeight="1" x14ac:dyDescent="0.2">
      <c r="A10" s="130"/>
      <c r="B10" s="130"/>
      <c r="C10" s="130"/>
      <c r="D10" s="318"/>
      <c r="E10" s="241"/>
      <c r="F10" s="241"/>
      <c r="G10" s="180"/>
      <c r="H10" s="180"/>
      <c r="I10" s="176"/>
      <c r="J10" s="178"/>
    </row>
    <row r="11" spans="1:10" s="82" customFormat="1" x14ac:dyDescent="0.2">
      <c r="A11" s="559" t="s">
        <v>85</v>
      </c>
      <c r="B11" s="319" t="s">
        <v>35</v>
      </c>
      <c r="C11" s="264" t="s">
        <v>35</v>
      </c>
      <c r="D11" s="319" t="s">
        <v>35</v>
      </c>
      <c r="E11" s="264" t="s">
        <v>35</v>
      </c>
      <c r="F11" s="242">
        <v>6.6780000000000006E-2</v>
      </c>
      <c r="G11" s="180"/>
      <c r="H11" s="180"/>
      <c r="I11" s="176"/>
      <c r="J11" s="178"/>
    </row>
    <row r="12" spans="1:10" s="82" customFormat="1" x14ac:dyDescent="0.2">
      <c r="A12" s="557" t="s">
        <v>86</v>
      </c>
      <c r="B12" s="320" t="s">
        <v>35</v>
      </c>
      <c r="C12" s="265" t="s">
        <v>35</v>
      </c>
      <c r="D12" s="320" t="s">
        <v>35</v>
      </c>
      <c r="E12" s="265" t="s">
        <v>35</v>
      </c>
      <c r="F12" s="241">
        <v>6.6780000000000006E-2</v>
      </c>
      <c r="G12" s="180"/>
      <c r="H12" s="180"/>
      <c r="I12" s="176"/>
      <c r="J12" s="178"/>
    </row>
    <row r="13" spans="1:10" s="82" customFormat="1" x14ac:dyDescent="0.2">
      <c r="A13" s="560"/>
      <c r="B13" s="130"/>
      <c r="D13" s="318"/>
      <c r="E13" s="241"/>
      <c r="F13" s="87"/>
      <c r="G13" s="180"/>
      <c r="H13" s="180"/>
      <c r="I13" s="176"/>
      <c r="J13" s="178"/>
    </row>
    <row r="14" spans="1:10" s="82" customFormat="1" x14ac:dyDescent="0.2">
      <c r="A14" s="61" t="s">
        <v>87</v>
      </c>
      <c r="B14" s="131"/>
      <c r="C14" s="173"/>
      <c r="D14" s="318"/>
      <c r="E14" s="241"/>
      <c r="F14" s="87"/>
      <c r="G14" s="180"/>
      <c r="H14" s="180"/>
      <c r="I14" s="176"/>
      <c r="J14" s="178"/>
    </row>
    <row r="15" spans="1:10" s="82" customFormat="1" x14ac:dyDescent="0.2">
      <c r="A15" s="560"/>
      <c r="B15" s="130"/>
      <c r="D15" s="318"/>
      <c r="E15" s="241"/>
      <c r="F15" s="87"/>
      <c r="G15" s="180"/>
      <c r="H15" s="180"/>
      <c r="I15" s="176"/>
      <c r="J15" s="178"/>
    </row>
    <row r="16" spans="1:10" s="80" customFormat="1" ht="12.75" customHeight="1" x14ac:dyDescent="0.2">
      <c r="A16" s="561" t="s">
        <v>88</v>
      </c>
      <c r="B16" s="321">
        <v>-0.13048799999999999</v>
      </c>
      <c r="C16" s="240">
        <v>0.375</v>
      </c>
      <c r="D16" s="321">
        <v>-0.38148799999999999</v>
      </c>
      <c r="E16" s="240">
        <v>0.11899999999999999</v>
      </c>
      <c r="F16" s="240">
        <v>-0.36752899999999999</v>
      </c>
      <c r="G16" s="180"/>
      <c r="H16" s="180"/>
      <c r="I16" s="179"/>
      <c r="J16" s="177"/>
    </row>
    <row r="17" spans="1:10" s="80" customFormat="1" ht="12.75" customHeight="1" x14ac:dyDescent="0.2">
      <c r="A17" s="561" t="s">
        <v>89</v>
      </c>
      <c r="B17" s="322"/>
      <c r="C17" s="127"/>
      <c r="D17" s="322"/>
      <c r="E17" s="240"/>
      <c r="F17" s="240"/>
      <c r="G17" s="180"/>
      <c r="H17" s="180"/>
      <c r="I17" s="179"/>
      <c r="J17" s="177"/>
    </row>
    <row r="18" spans="1:10" s="80" customFormat="1" ht="12.75" customHeight="1" x14ac:dyDescent="0.2">
      <c r="A18" s="562" t="s">
        <v>90</v>
      </c>
      <c r="B18" s="322"/>
      <c r="C18" s="127"/>
      <c r="D18" s="322"/>
      <c r="E18" s="240"/>
      <c r="F18" s="240"/>
      <c r="G18" s="180"/>
      <c r="H18" s="180"/>
      <c r="I18" s="179"/>
      <c r="J18" s="177"/>
    </row>
    <row r="19" spans="1:10" s="80" customFormat="1" ht="12.75" customHeight="1" x14ac:dyDescent="0.2">
      <c r="A19" s="563" t="s">
        <v>91</v>
      </c>
      <c r="B19" s="323">
        <v>0</v>
      </c>
      <c r="C19" s="243">
        <v>-1E-3</v>
      </c>
      <c r="D19" s="323">
        <v>0</v>
      </c>
      <c r="E19" s="243">
        <v>-1E-3</v>
      </c>
      <c r="F19" s="243">
        <v>-2.2000000000000001E-3</v>
      </c>
      <c r="G19" s="180"/>
      <c r="H19" s="180"/>
      <c r="I19" s="179"/>
      <c r="J19" s="177"/>
    </row>
    <row r="20" spans="1:10" s="80" customFormat="1" ht="12.75" hidden="1" customHeight="1" x14ac:dyDescent="0.2">
      <c r="A20" s="564" t="s">
        <v>17</v>
      </c>
      <c r="B20" s="324"/>
      <c r="C20" s="128"/>
      <c r="D20" s="324"/>
      <c r="E20" s="244"/>
      <c r="F20" s="244"/>
      <c r="G20" s="180"/>
      <c r="H20" s="180"/>
      <c r="I20" s="179"/>
      <c r="J20" s="177"/>
    </row>
    <row r="21" spans="1:10" s="80" customFormat="1" ht="12.75" customHeight="1" x14ac:dyDescent="0.2">
      <c r="A21" s="127" t="s">
        <v>90</v>
      </c>
      <c r="B21" s="325">
        <v>0</v>
      </c>
      <c r="C21" s="245">
        <v>-1E-3</v>
      </c>
      <c r="D21" s="325">
        <v>0</v>
      </c>
      <c r="E21" s="245">
        <v>-1E-3</v>
      </c>
      <c r="F21" s="245">
        <v>-2.2000000000000001E-3</v>
      </c>
      <c r="G21" s="180"/>
      <c r="H21" s="180"/>
      <c r="I21" s="179"/>
      <c r="J21" s="177"/>
    </row>
    <row r="22" spans="1:10" s="80" customFormat="1" ht="12.75" customHeight="1" x14ac:dyDescent="0.2">
      <c r="A22" s="132" t="s">
        <v>92</v>
      </c>
      <c r="B22" s="321">
        <v>-0.24600000000000005</v>
      </c>
      <c r="C22" s="356">
        <v>0.64200000000000002</v>
      </c>
      <c r="D22" s="325">
        <v>-0.70700000000000007</v>
      </c>
      <c r="E22" s="245">
        <v>-0.189</v>
      </c>
      <c r="F22" s="245">
        <v>-0.42679899999999998</v>
      </c>
      <c r="G22" s="180"/>
      <c r="H22" s="180">
        <v>-45</v>
      </c>
      <c r="I22" s="89">
        <v>-369</v>
      </c>
      <c r="J22" s="177"/>
    </row>
    <row r="23" spans="1:10" s="80" customFormat="1" ht="12.75" customHeight="1" x14ac:dyDescent="0.2">
      <c r="A23" s="80" t="s">
        <v>93</v>
      </c>
      <c r="B23" s="321">
        <v>0</v>
      </c>
      <c r="C23" s="305">
        <v>0</v>
      </c>
      <c r="D23" s="326">
        <v>0.32400000000000001</v>
      </c>
      <c r="E23" s="305">
        <v>0</v>
      </c>
      <c r="F23" s="305">
        <v>0</v>
      </c>
      <c r="G23" s="180"/>
      <c r="H23" s="180">
        <v>324</v>
      </c>
      <c r="I23" s="289">
        <v>324</v>
      </c>
      <c r="J23" s="177"/>
    </row>
    <row r="24" spans="1:10" s="80" customFormat="1" ht="12.75" customHeight="1" x14ac:dyDescent="0.2">
      <c r="A24" s="171" t="s">
        <v>94</v>
      </c>
      <c r="B24" s="321">
        <v>-3.8000000000000006E-2</v>
      </c>
      <c r="C24" s="251">
        <v>-6.0000000000000001E-3</v>
      </c>
      <c r="D24" s="327">
        <v>-2.1000000000000001E-2</v>
      </c>
      <c r="E24" s="246">
        <v>-2.1999999999999999E-2</v>
      </c>
      <c r="F24" s="246">
        <v>-3.0997E-2</v>
      </c>
      <c r="G24" s="180"/>
      <c r="H24" s="180">
        <v>369</v>
      </c>
    </row>
    <row r="25" spans="1:10" s="86" customFormat="1" ht="25.5" customHeight="1" x14ac:dyDescent="0.2">
      <c r="A25" s="172" t="s">
        <v>95</v>
      </c>
      <c r="B25" s="368">
        <v>-0.41448800000000008</v>
      </c>
      <c r="C25" s="357">
        <v>1.01</v>
      </c>
      <c r="D25" s="328">
        <v>-0.78548799999999996</v>
      </c>
      <c r="E25" s="357">
        <v>-9.2999999999999999E-2</v>
      </c>
      <c r="F25" s="247">
        <v>-0.82752499999999996</v>
      </c>
      <c r="G25" s="180"/>
      <c r="H25" s="180"/>
      <c r="I25" s="290">
        <v>-45</v>
      </c>
    </row>
    <row r="26" spans="1:10" s="86" customFormat="1" ht="12.75" customHeight="1" x14ac:dyDescent="0.2">
      <c r="A26" s="173" t="s">
        <v>96</v>
      </c>
      <c r="B26" s="329">
        <v>14.579582920232827</v>
      </c>
      <c r="C26" s="248">
        <v>14.599538820666195</v>
      </c>
      <c r="D26" s="329">
        <v>9.0844033774099344</v>
      </c>
      <c r="E26" s="248">
        <v>23.427489162616535</v>
      </c>
      <c r="F26" s="248">
        <v>21.422255</v>
      </c>
      <c r="G26" s="180"/>
      <c r="H26" s="180"/>
      <c r="I26" s="90"/>
    </row>
    <row r="27" spans="1:10" s="86" customFormat="1" ht="12.75" customHeight="1" x14ac:dyDescent="0.2">
      <c r="A27" s="131"/>
      <c r="B27" s="131"/>
      <c r="C27" s="131"/>
      <c r="D27" s="330"/>
      <c r="E27" s="262"/>
      <c r="F27" s="125"/>
      <c r="G27" s="180"/>
      <c r="H27" s="180"/>
      <c r="I27" s="90"/>
    </row>
    <row r="28" spans="1:10" ht="12.75" customHeight="1" x14ac:dyDescent="0.2">
      <c r="A28" s="133" t="s">
        <v>77</v>
      </c>
      <c r="B28" s="133"/>
      <c r="C28" s="133"/>
      <c r="D28" s="331"/>
      <c r="E28" s="263"/>
      <c r="F28" s="126"/>
      <c r="G28" s="180"/>
      <c r="H28" s="180"/>
      <c r="I28" s="91"/>
    </row>
    <row r="29" spans="1:10" ht="12.75" customHeight="1" x14ac:dyDescent="0.2">
      <c r="A29" s="134" t="s">
        <v>78</v>
      </c>
      <c r="B29" s="369">
        <v>14.579582920232827</v>
      </c>
      <c r="C29" s="358">
        <v>14.599538820666195</v>
      </c>
      <c r="D29" s="317">
        <v>9.0844033774099344</v>
      </c>
      <c r="E29" s="241">
        <v>23.5</v>
      </c>
      <c r="F29" s="241">
        <v>21.455788999999999</v>
      </c>
      <c r="G29" s="180"/>
      <c r="H29" s="180"/>
      <c r="I29" s="91"/>
    </row>
    <row r="30" spans="1:10" ht="12.75" customHeight="1" x14ac:dyDescent="0.2">
      <c r="A30" s="2" t="s">
        <v>79</v>
      </c>
      <c r="B30" s="283">
        <v>0</v>
      </c>
      <c r="C30" s="249">
        <v>0</v>
      </c>
      <c r="D30" s="249">
        <v>0</v>
      </c>
      <c r="E30" s="241">
        <v>-1E-3</v>
      </c>
      <c r="F30" s="241">
        <v>-3.3534000000000001E-2</v>
      </c>
      <c r="G30" s="180"/>
      <c r="H30" s="180"/>
      <c r="I30" s="138"/>
      <c r="J30" s="86"/>
    </row>
    <row r="31" spans="1:10" x14ac:dyDescent="0.2">
      <c r="G31" s="88"/>
      <c r="H31" s="121"/>
      <c r="I31" s="138"/>
    </row>
    <row r="32" spans="1:10" x14ac:dyDescent="0.2">
      <c r="H32" s="81"/>
      <c r="I32" s="83"/>
    </row>
    <row r="33" spans="1:9" ht="15.75" hidden="1" x14ac:dyDescent="0.25">
      <c r="A33" s="182" t="s">
        <v>26</v>
      </c>
      <c r="B33" s="182"/>
      <c r="C33" s="182"/>
      <c r="D33" s="84"/>
      <c r="E33" s="85"/>
      <c r="F33" s="183"/>
      <c r="G33" s="82"/>
      <c r="H33" s="81"/>
      <c r="I33" s="184"/>
    </row>
    <row r="34" spans="1:9" ht="15.75" hidden="1" x14ac:dyDescent="0.25">
      <c r="A34" s="182"/>
      <c r="B34" s="182"/>
      <c r="C34" s="182"/>
      <c r="D34" s="84"/>
      <c r="E34" s="185"/>
      <c r="F34" s="183"/>
      <c r="G34" s="82"/>
      <c r="H34" s="185"/>
      <c r="I34" s="184"/>
    </row>
    <row r="35" spans="1:9" hidden="1" x14ac:dyDescent="0.2">
      <c r="A35" s="135"/>
      <c r="C35" s="135"/>
      <c r="D35" s="186"/>
      <c r="E35" s="187" t="s">
        <v>54</v>
      </c>
      <c r="F35" s="188"/>
      <c r="G35" s="186"/>
      <c r="H35" s="187" t="s">
        <v>53</v>
      </c>
      <c r="I35" s="189"/>
    </row>
    <row r="36" spans="1:9" ht="25.5" hidden="1" x14ac:dyDescent="0.2">
      <c r="A36" s="129" t="s">
        <v>10</v>
      </c>
      <c r="B36" s="365"/>
      <c r="C36" s="129"/>
      <c r="D36" s="190" t="s">
        <v>27</v>
      </c>
      <c r="E36" s="191" t="s">
        <v>28</v>
      </c>
      <c r="F36" s="192" t="s">
        <v>29</v>
      </c>
      <c r="G36" s="190" t="s">
        <v>27</v>
      </c>
      <c r="H36" s="191" t="s">
        <v>28</v>
      </c>
      <c r="I36" s="193" t="s">
        <v>29</v>
      </c>
    </row>
    <row r="37" spans="1:9" hidden="1" x14ac:dyDescent="0.2">
      <c r="D37" s="332"/>
      <c r="E37" s="194"/>
      <c r="F37" s="195"/>
      <c r="G37" s="194"/>
      <c r="H37" s="194"/>
      <c r="I37" s="196"/>
    </row>
    <row r="38" spans="1:9" hidden="1" x14ac:dyDescent="0.2">
      <c r="A38" s="197" t="s">
        <v>15</v>
      </c>
      <c r="B38" s="366"/>
      <c r="C38" s="197"/>
      <c r="D38" s="333"/>
      <c r="E38" s="88"/>
      <c r="F38" s="198"/>
      <c r="G38" s="88"/>
      <c r="H38" s="88"/>
      <c r="I38" s="194"/>
    </row>
    <row r="39" spans="1:9" hidden="1" x14ac:dyDescent="0.2">
      <c r="A39" s="127" t="s">
        <v>19</v>
      </c>
      <c r="B39" s="322"/>
      <c r="C39" s="127"/>
      <c r="D39" s="333"/>
      <c r="E39" s="88"/>
      <c r="F39" s="198"/>
      <c r="G39" s="88"/>
      <c r="H39" s="194"/>
      <c r="I39" s="194"/>
    </row>
    <row r="40" spans="1:9" hidden="1" x14ac:dyDescent="0.2">
      <c r="A40" s="197" t="s">
        <v>30</v>
      </c>
      <c r="B40" s="366"/>
      <c r="C40" s="197"/>
      <c r="D40" s="333"/>
      <c r="E40" s="88"/>
      <c r="F40" s="198"/>
      <c r="G40" s="88"/>
      <c r="H40" s="194"/>
      <c r="I40" s="194"/>
    </row>
    <row r="41" spans="1:9" hidden="1" x14ac:dyDescent="0.2">
      <c r="A41" s="102" t="s">
        <v>11</v>
      </c>
      <c r="B41" s="367"/>
      <c r="C41" s="102"/>
      <c r="D41" s="333"/>
      <c r="E41" s="194"/>
      <c r="F41" s="198"/>
      <c r="G41" s="88"/>
      <c r="H41" s="194"/>
      <c r="I41" s="194"/>
    </row>
    <row r="42" spans="1:9" hidden="1" x14ac:dyDescent="0.2">
      <c r="A42" s="171" t="s">
        <v>20</v>
      </c>
      <c r="B42" s="364"/>
      <c r="C42" s="171"/>
      <c r="D42" s="334"/>
      <c r="E42" s="199"/>
      <c r="F42" s="200"/>
      <c r="G42" s="199"/>
      <c r="H42" s="199"/>
      <c r="I42" s="199"/>
    </row>
    <row r="43" spans="1:9" hidden="1" x14ac:dyDescent="0.2">
      <c r="A43" s="83" t="s">
        <v>31</v>
      </c>
      <c r="D43" s="333"/>
      <c r="E43" s="88"/>
      <c r="F43" s="198"/>
      <c r="G43" s="88"/>
      <c r="H43" s="88"/>
      <c r="I43" s="194"/>
    </row>
    <row r="44" spans="1:9" hidden="1" x14ac:dyDescent="0.2">
      <c r="E44" s="88"/>
      <c r="F44" s="88"/>
      <c r="G44" s="88"/>
    </row>
    <row r="45" spans="1:9" hidden="1" x14ac:dyDescent="0.2"/>
  </sheetData>
  <phoneticPr fontId="31" type="noConversion"/>
  <pageMargins left="0.72" right="0.42" top="0.98425196850393704" bottom="0" header="0.79" footer="0.4921259845"/>
  <pageSetup paperSize="9" scale="69" orientation="portrait"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3"/>
  <dimension ref="A1:H88"/>
  <sheetViews>
    <sheetView zoomScaleNormal="100" workbookViewId="0">
      <selection activeCell="I93" sqref="I93"/>
    </sheetView>
  </sheetViews>
  <sheetFormatPr defaultRowHeight="12.75" x14ac:dyDescent="0.2"/>
  <cols>
    <col min="1" max="1" width="48.5703125" style="2" customWidth="1"/>
    <col min="2" max="2" width="10.7109375" style="4" customWidth="1"/>
    <col min="3" max="4" width="10.7109375" style="2" customWidth="1"/>
    <col min="5" max="7" width="9.140625" style="2"/>
    <col min="8" max="8" width="9.140625" style="360"/>
    <col min="9" max="16384" width="9.140625" style="2"/>
  </cols>
  <sheetData>
    <row r="1" spans="1:5" x14ac:dyDescent="0.2">
      <c r="A1" s="79" t="s">
        <v>12</v>
      </c>
      <c r="B1" s="306"/>
      <c r="C1" s="79"/>
    </row>
    <row r="2" spans="1:5" x14ac:dyDescent="0.2">
      <c r="A2" s="174"/>
      <c r="B2" s="307"/>
      <c r="C2" s="174"/>
    </row>
    <row r="3" spans="1:5" ht="15.75" x14ac:dyDescent="0.25">
      <c r="A3" s="1" t="s">
        <v>97</v>
      </c>
      <c r="B3" s="1"/>
      <c r="C3" s="313"/>
      <c r="D3" s="165"/>
    </row>
    <row r="4" spans="1:5" x14ac:dyDescent="0.2">
      <c r="A4" s="14"/>
      <c r="B4" s="308"/>
      <c r="C4" s="14"/>
      <c r="D4" s="174"/>
    </row>
    <row r="5" spans="1:5" x14ac:dyDescent="0.2">
      <c r="A5" s="48" t="s">
        <v>34</v>
      </c>
      <c r="B5" s="54" t="s">
        <v>56</v>
      </c>
      <c r="C5" s="314" t="s">
        <v>57</v>
      </c>
      <c r="D5" s="314" t="s">
        <v>32</v>
      </c>
    </row>
    <row r="6" spans="1:5" x14ac:dyDescent="0.2">
      <c r="A6" s="14"/>
      <c r="B6" s="308"/>
      <c r="C6" s="14"/>
      <c r="D6" s="52"/>
    </row>
    <row r="7" spans="1:5" x14ac:dyDescent="0.2">
      <c r="A7" s="4" t="s">
        <v>98</v>
      </c>
      <c r="D7" s="51"/>
    </row>
    <row r="8" spans="1:5" x14ac:dyDescent="0.2">
      <c r="D8" s="51"/>
    </row>
    <row r="9" spans="1:5" x14ac:dyDescent="0.2">
      <c r="A9" s="4" t="s">
        <v>99</v>
      </c>
      <c r="D9" s="51"/>
    </row>
    <row r="10" spans="1:5" x14ac:dyDescent="0.2">
      <c r="A10" s="4"/>
      <c r="D10" s="51"/>
    </row>
    <row r="11" spans="1:5" x14ac:dyDescent="0.2">
      <c r="A11" s="7" t="s">
        <v>100</v>
      </c>
      <c r="B11" s="12"/>
      <c r="C11" s="7"/>
      <c r="D11" s="51"/>
    </row>
    <row r="12" spans="1:5" x14ac:dyDescent="0.2">
      <c r="A12" s="15" t="s">
        <v>101</v>
      </c>
      <c r="B12" s="283">
        <v>108.20627529123311</v>
      </c>
      <c r="C12" s="249">
        <v>120.05716989298278</v>
      </c>
      <c r="D12" s="249">
        <v>112.818</v>
      </c>
      <c r="E12" s="5"/>
    </row>
    <row r="13" spans="1:5" x14ac:dyDescent="0.2">
      <c r="A13" s="17" t="s">
        <v>102</v>
      </c>
      <c r="B13" s="283">
        <v>3.7059166558656598</v>
      </c>
      <c r="C13" s="249">
        <v>5.7329103747087595</v>
      </c>
      <c r="D13" s="249">
        <v>5.0709999999999997</v>
      </c>
      <c r="E13" s="5"/>
    </row>
    <row r="14" spans="1:5" x14ac:dyDescent="0.2">
      <c r="A14" s="17" t="s">
        <v>103</v>
      </c>
      <c r="B14" s="283">
        <v>1.6010944444471969E-2</v>
      </c>
      <c r="C14" s="249">
        <v>0.72685048467745006</v>
      </c>
      <c r="D14" s="249">
        <v>0.39700000000000002</v>
      </c>
      <c r="E14" s="5"/>
    </row>
    <row r="15" spans="1:5" x14ac:dyDescent="0.2">
      <c r="A15" s="17" t="s">
        <v>104</v>
      </c>
      <c r="B15" s="283">
        <v>1.9605000000000001E-2</v>
      </c>
      <c r="C15" s="249">
        <v>4.0869000000000003E-2</v>
      </c>
      <c r="D15" s="249">
        <v>3.5999999999999997E-2</v>
      </c>
      <c r="E15" s="5"/>
    </row>
    <row r="16" spans="1:5" x14ac:dyDescent="0.2">
      <c r="A16" s="16" t="s">
        <v>105</v>
      </c>
      <c r="B16" s="309">
        <v>8.7729174425545686</v>
      </c>
      <c r="C16" s="251">
        <v>7.9582571738998604</v>
      </c>
      <c r="D16" s="251">
        <v>7.9930000000000003</v>
      </c>
      <c r="E16" s="5"/>
    </row>
    <row r="17" spans="1:5" x14ac:dyDescent="0.2">
      <c r="A17" s="14"/>
      <c r="B17" s="283">
        <v>120.72072533409782</v>
      </c>
      <c r="C17" s="249">
        <v>134.51605692626887</v>
      </c>
      <c r="D17" s="249">
        <v>126.315</v>
      </c>
      <c r="E17" s="51"/>
    </row>
    <row r="18" spans="1:5" x14ac:dyDescent="0.2">
      <c r="A18" s="2" t="s">
        <v>106</v>
      </c>
      <c r="B18" s="283"/>
      <c r="C18" s="249"/>
      <c r="D18" s="252"/>
      <c r="E18" s="51"/>
    </row>
    <row r="19" spans="1:5" x14ac:dyDescent="0.2">
      <c r="A19" s="17" t="s">
        <v>107</v>
      </c>
      <c r="B19" s="283">
        <v>3.42357631308486</v>
      </c>
      <c r="C19" s="249">
        <v>3.73783740287463</v>
      </c>
      <c r="D19" s="249">
        <v>3.75</v>
      </c>
      <c r="E19" s="51"/>
    </row>
    <row r="20" spans="1:5" x14ac:dyDescent="0.2">
      <c r="A20" s="17" t="s">
        <v>108</v>
      </c>
      <c r="B20" s="283">
        <v>45.955571324136194</v>
      </c>
      <c r="C20" s="249">
        <v>49.888955415810194</v>
      </c>
      <c r="D20" s="249">
        <v>49.744</v>
      </c>
      <c r="E20" s="51"/>
    </row>
    <row r="21" spans="1:5" x14ac:dyDescent="0.2">
      <c r="A21" s="17" t="s">
        <v>109</v>
      </c>
      <c r="B21" s="283">
        <v>109.93243491852701</v>
      </c>
      <c r="C21" s="249">
        <v>115.568405837577</v>
      </c>
      <c r="D21" s="249">
        <v>115.797</v>
      </c>
      <c r="E21" s="51"/>
    </row>
    <row r="22" spans="1:5" x14ac:dyDescent="0.2">
      <c r="A22" s="18" t="s">
        <v>110</v>
      </c>
      <c r="B22" s="283">
        <v>8.3512481372109496E-2</v>
      </c>
      <c r="C22" s="249">
        <v>8.5571805469246309E-2</v>
      </c>
      <c r="D22" s="249">
        <v>8.5000000000000006E-2</v>
      </c>
      <c r="E22" s="51"/>
    </row>
    <row r="23" spans="1:5" x14ac:dyDescent="0.2">
      <c r="A23" s="19" t="s">
        <v>111</v>
      </c>
      <c r="B23" s="309">
        <v>3.45424926658447</v>
      </c>
      <c r="C23" s="251">
        <v>3.6013294888996299</v>
      </c>
      <c r="D23" s="251">
        <v>2.157</v>
      </c>
      <c r="E23" s="51"/>
    </row>
    <row r="24" spans="1:5" x14ac:dyDescent="0.2">
      <c r="A24" s="8"/>
      <c r="B24" s="283">
        <v>162.84934430370464</v>
      </c>
      <c r="C24" s="249">
        <v>172.8820999506307</v>
      </c>
      <c r="D24" s="249">
        <v>171.53299999999999</v>
      </c>
      <c r="E24" s="51"/>
    </row>
    <row r="25" spans="1:5" x14ac:dyDescent="0.2">
      <c r="A25" s="7" t="s">
        <v>112</v>
      </c>
      <c r="B25" s="283"/>
      <c r="C25" s="249"/>
      <c r="D25" s="252"/>
      <c r="E25" s="51"/>
    </row>
    <row r="26" spans="1:5" x14ac:dyDescent="0.2">
      <c r="A26" s="15" t="s">
        <v>113</v>
      </c>
      <c r="B26" s="283">
        <v>1.591E-3</v>
      </c>
      <c r="C26" s="266">
        <v>0</v>
      </c>
      <c r="D26" s="249">
        <v>1E-3</v>
      </c>
      <c r="E26" s="51"/>
    </row>
    <row r="27" spans="1:5" x14ac:dyDescent="0.2">
      <c r="A27" s="15" t="s">
        <v>114</v>
      </c>
      <c r="B27" s="283">
        <v>0.58043382849186098</v>
      </c>
      <c r="C27" s="283">
        <v>4.2524532783643698</v>
      </c>
      <c r="D27" s="249">
        <v>4.2510000000000003</v>
      </c>
      <c r="E27" s="168"/>
    </row>
    <row r="28" spans="1:5" x14ac:dyDescent="0.2">
      <c r="A28" s="15" t="s">
        <v>115</v>
      </c>
      <c r="B28" s="283">
        <v>3.4443817299999999</v>
      </c>
      <c r="C28" s="283">
        <v>3.7463578508132098</v>
      </c>
      <c r="D28" s="249">
        <v>3.6850000000000001</v>
      </c>
      <c r="E28" s="51"/>
    </row>
    <row r="29" spans="1:5" x14ac:dyDescent="0.2">
      <c r="A29" s="17" t="s">
        <v>116</v>
      </c>
      <c r="B29" s="283">
        <v>2.85417308290224</v>
      </c>
      <c r="C29" s="283">
        <v>2.7187855463560897</v>
      </c>
      <c r="D29" s="249">
        <v>2.847</v>
      </c>
      <c r="E29" s="51"/>
    </row>
    <row r="30" spans="1:5" x14ac:dyDescent="0.2">
      <c r="A30" s="16" t="s">
        <v>117</v>
      </c>
      <c r="B30" s="309">
        <v>2.0485507699999999</v>
      </c>
      <c r="C30" s="309">
        <v>5.7431911100000006</v>
      </c>
      <c r="D30" s="251">
        <v>2.3889999999999998</v>
      </c>
      <c r="E30" s="51"/>
    </row>
    <row r="31" spans="1:5" x14ac:dyDescent="0.2">
      <c r="A31" s="14"/>
      <c r="B31" s="283">
        <v>8.9291304113940999</v>
      </c>
      <c r="C31" s="249">
        <v>16.460787785533672</v>
      </c>
      <c r="D31" s="249">
        <v>13.173999999999999</v>
      </c>
      <c r="E31" s="51"/>
    </row>
    <row r="32" spans="1:5" x14ac:dyDescent="0.2">
      <c r="A32" s="14"/>
      <c r="B32" s="283"/>
      <c r="C32" s="249"/>
      <c r="D32" s="252"/>
      <c r="E32" s="51"/>
    </row>
    <row r="33" spans="1:6" x14ac:dyDescent="0.2">
      <c r="A33" s="60" t="s">
        <v>118</v>
      </c>
      <c r="B33" s="283">
        <v>292.49920004919659</v>
      </c>
      <c r="C33" s="249">
        <v>323.85894466243326</v>
      </c>
      <c r="D33" s="249">
        <v>311.02100000000002</v>
      </c>
      <c r="E33" s="249"/>
    </row>
    <row r="34" spans="1:6" x14ac:dyDescent="0.2">
      <c r="A34" s="12"/>
      <c r="B34" s="283"/>
      <c r="C34" s="249"/>
      <c r="D34" s="252"/>
      <c r="E34" s="51"/>
    </row>
    <row r="35" spans="1:6" x14ac:dyDescent="0.2">
      <c r="A35" s="60" t="s">
        <v>119</v>
      </c>
      <c r="B35" s="283"/>
      <c r="C35" s="249"/>
      <c r="D35" s="252"/>
      <c r="E35" s="51"/>
    </row>
    <row r="36" spans="1:6" x14ac:dyDescent="0.2">
      <c r="B36" s="283"/>
      <c r="C36" s="249"/>
      <c r="D36" s="252"/>
      <c r="E36" s="5"/>
    </row>
    <row r="37" spans="1:6" x14ac:dyDescent="0.2">
      <c r="A37" s="2" t="s">
        <v>120</v>
      </c>
      <c r="B37" s="283">
        <v>24.126463367352809</v>
      </c>
      <c r="C37" s="249">
        <v>29.32640644746532</v>
      </c>
      <c r="D37" s="249">
        <v>26.097000000000001</v>
      </c>
      <c r="E37" s="5"/>
      <c r="F37" s="249"/>
    </row>
    <row r="38" spans="1:6" x14ac:dyDescent="0.2">
      <c r="A38" s="7" t="s">
        <v>121</v>
      </c>
      <c r="B38" s="283">
        <v>101.31708408091762</v>
      </c>
      <c r="C38" s="249">
        <v>97.357905947896469</v>
      </c>
      <c r="D38" s="249">
        <v>99.978999999999999</v>
      </c>
      <c r="E38" s="5"/>
    </row>
    <row r="39" spans="1:6" x14ac:dyDescent="0.2">
      <c r="A39" s="7" t="s">
        <v>122</v>
      </c>
      <c r="B39" s="283">
        <v>0</v>
      </c>
      <c r="C39" s="249">
        <v>0.71691660999999995</v>
      </c>
      <c r="D39" s="249">
        <v>8.4000000000000005E-2</v>
      </c>
      <c r="E39" s="5"/>
    </row>
    <row r="40" spans="1:6" x14ac:dyDescent="0.2">
      <c r="A40" s="7" t="s">
        <v>123</v>
      </c>
      <c r="B40" s="283">
        <v>2.3302417797404402</v>
      </c>
      <c r="C40" s="249">
        <v>2.01567086815911</v>
      </c>
      <c r="D40" s="249">
        <v>0.33500000000000002</v>
      </c>
      <c r="E40" s="5"/>
    </row>
    <row r="41" spans="1:6" x14ac:dyDescent="0.2">
      <c r="A41" s="6" t="s">
        <v>124</v>
      </c>
      <c r="B41" s="309">
        <v>35.327784006990406</v>
      </c>
      <c r="C41" s="251">
        <v>22.093999140111901</v>
      </c>
      <c r="D41" s="251">
        <v>58.473999999999997</v>
      </c>
      <c r="E41" s="5"/>
    </row>
    <row r="42" spans="1:6" x14ac:dyDescent="0.2">
      <c r="A42" s="7"/>
      <c r="B42" s="283"/>
      <c r="C42" s="249"/>
      <c r="D42" s="250"/>
      <c r="E42" s="5"/>
    </row>
    <row r="43" spans="1:6" x14ac:dyDescent="0.2">
      <c r="A43" s="9" t="s">
        <v>125</v>
      </c>
      <c r="B43" s="283">
        <v>163.1015732350013</v>
      </c>
      <c r="C43" s="249">
        <v>151.51089901363278</v>
      </c>
      <c r="D43" s="249">
        <v>184.96899999999999</v>
      </c>
      <c r="E43" s="5"/>
    </row>
    <row r="44" spans="1:6" x14ac:dyDescent="0.2">
      <c r="A44" s="8"/>
      <c r="B44" s="283"/>
      <c r="C44" s="249"/>
      <c r="D44" s="250"/>
      <c r="E44" s="5"/>
    </row>
    <row r="45" spans="1:6" ht="13.5" thickBot="1" x14ac:dyDescent="0.25">
      <c r="A45" s="20" t="s">
        <v>126</v>
      </c>
      <c r="B45" s="267">
        <v>455.60077328419789</v>
      </c>
      <c r="C45" s="315">
        <v>475.36984367606601</v>
      </c>
      <c r="D45" s="253">
        <v>495.99</v>
      </c>
      <c r="E45" s="5"/>
    </row>
    <row r="46" spans="1:6" x14ac:dyDescent="0.2">
      <c r="A46" s="9"/>
      <c r="B46" s="9"/>
      <c r="C46" s="8"/>
      <c r="D46" s="5"/>
      <c r="E46" s="5"/>
    </row>
    <row r="47" spans="1:6" x14ac:dyDescent="0.2">
      <c r="E47" s="5"/>
    </row>
    <row r="48" spans="1:6" x14ac:dyDescent="0.2">
      <c r="A48" s="9"/>
      <c r="B48" s="9"/>
      <c r="C48" s="8"/>
      <c r="E48" s="5"/>
    </row>
    <row r="49" spans="1:5" x14ac:dyDescent="0.2">
      <c r="A49" s="9"/>
      <c r="B49" s="9"/>
      <c r="C49" s="8"/>
      <c r="E49" s="5"/>
    </row>
    <row r="50" spans="1:5" x14ac:dyDescent="0.2">
      <c r="A50" s="48" t="s">
        <v>34</v>
      </c>
      <c r="B50" s="54" t="s">
        <v>56</v>
      </c>
      <c r="C50" s="314" t="s">
        <v>57</v>
      </c>
      <c r="D50" s="314" t="s">
        <v>32</v>
      </c>
      <c r="E50" s="5"/>
    </row>
    <row r="51" spans="1:5" x14ac:dyDescent="0.2">
      <c r="A51" s="14"/>
      <c r="B51" s="308"/>
      <c r="C51" s="14"/>
      <c r="E51" s="5"/>
    </row>
    <row r="52" spans="1:5" x14ac:dyDescent="0.2">
      <c r="A52" s="12" t="s">
        <v>127</v>
      </c>
      <c r="B52" s="12"/>
      <c r="C52" s="7"/>
      <c r="E52" s="5"/>
    </row>
    <row r="53" spans="1:5" x14ac:dyDescent="0.2">
      <c r="E53" s="5"/>
    </row>
    <row r="54" spans="1:5" x14ac:dyDescent="0.2">
      <c r="A54" s="60" t="s">
        <v>128</v>
      </c>
      <c r="E54" s="5"/>
    </row>
    <row r="55" spans="1:5" x14ac:dyDescent="0.2">
      <c r="E55" s="5"/>
    </row>
    <row r="56" spans="1:5" x14ac:dyDescent="0.2">
      <c r="A56" s="2" t="s">
        <v>129</v>
      </c>
      <c r="E56" s="5"/>
    </row>
    <row r="57" spans="1:5" x14ac:dyDescent="0.2">
      <c r="A57" s="17" t="s">
        <v>130</v>
      </c>
      <c r="B57" s="283">
        <v>19.3994359196227</v>
      </c>
      <c r="C57" s="249">
        <v>19.3994349287258</v>
      </c>
      <c r="D57" s="249">
        <v>19.399000000000001</v>
      </c>
      <c r="E57" s="5"/>
    </row>
    <row r="58" spans="1:5" x14ac:dyDescent="0.2">
      <c r="A58" s="17" t="s">
        <v>131</v>
      </c>
      <c r="B58" s="283">
        <v>-2.3038040566806419</v>
      </c>
      <c r="C58" s="249">
        <v>-0.81577683681984736</v>
      </c>
      <c r="D58" s="249">
        <v>-1.5389999999999999</v>
      </c>
      <c r="E58" s="5"/>
    </row>
    <row r="59" spans="1:5" x14ac:dyDescent="0.2">
      <c r="A59" s="17" t="s">
        <v>132</v>
      </c>
      <c r="B59" s="283">
        <v>0.33433172275350398</v>
      </c>
      <c r="C59" s="249">
        <v>6.1027012200000295</v>
      </c>
      <c r="D59" s="249">
        <v>0.29699999999999999</v>
      </c>
      <c r="E59" s="5"/>
    </row>
    <row r="60" spans="1:5" x14ac:dyDescent="0.2">
      <c r="A60" s="18" t="s">
        <v>133</v>
      </c>
      <c r="B60" s="283">
        <v>174.18453306779401</v>
      </c>
      <c r="C60" s="249">
        <v>184.27250966512401</v>
      </c>
      <c r="D60" s="249">
        <v>170.876</v>
      </c>
      <c r="E60" s="5"/>
    </row>
    <row r="61" spans="1:5" x14ac:dyDescent="0.2">
      <c r="A61" s="21" t="s">
        <v>76</v>
      </c>
      <c r="B61" s="309">
        <v>9.8682895737846703</v>
      </c>
      <c r="C61" s="251">
        <v>23.523907628581</v>
      </c>
      <c r="D61" s="251">
        <v>22.184999999999999</v>
      </c>
      <c r="E61" s="5"/>
    </row>
    <row r="62" spans="1:5" x14ac:dyDescent="0.2">
      <c r="A62" s="11"/>
      <c r="B62" s="283">
        <v>201.48278622727423</v>
      </c>
      <c r="C62" s="249">
        <v>232.48277660561098</v>
      </c>
      <c r="D62" s="249">
        <v>211.21799999999999</v>
      </c>
      <c r="E62" s="5"/>
    </row>
    <row r="63" spans="1:5" x14ac:dyDescent="0.2">
      <c r="A63" s="6" t="s">
        <v>79</v>
      </c>
      <c r="B63" s="309">
        <v>0.22008016831004701</v>
      </c>
      <c r="C63" s="251">
        <v>0.24880539658634501</v>
      </c>
      <c r="D63" s="251">
        <v>0.24</v>
      </c>
      <c r="E63" s="5"/>
    </row>
    <row r="64" spans="1:5" x14ac:dyDescent="0.2">
      <c r="A64" s="9"/>
      <c r="B64" s="283"/>
      <c r="C64" s="249"/>
      <c r="D64" s="249"/>
      <c r="E64" s="5"/>
    </row>
    <row r="65" spans="1:5" x14ac:dyDescent="0.2">
      <c r="A65" s="60" t="s">
        <v>134</v>
      </c>
      <c r="B65" s="283">
        <v>201.70286639558427</v>
      </c>
      <c r="C65" s="249">
        <v>232.73158200219731</v>
      </c>
      <c r="D65" s="249">
        <v>211.458</v>
      </c>
      <c r="E65" s="5"/>
    </row>
    <row r="66" spans="1:5" x14ac:dyDescent="0.2">
      <c r="A66" s="12"/>
      <c r="B66" s="283"/>
      <c r="C66" s="249"/>
      <c r="D66" s="249"/>
      <c r="E66" s="5"/>
    </row>
    <row r="67" spans="1:5" x14ac:dyDescent="0.2">
      <c r="A67" s="60" t="s">
        <v>135</v>
      </c>
      <c r="B67" s="283"/>
      <c r="C67" s="249"/>
      <c r="D67" s="249"/>
      <c r="E67" s="5"/>
    </row>
    <row r="68" spans="1:5" x14ac:dyDescent="0.2">
      <c r="A68" s="22"/>
      <c r="B68" s="283"/>
      <c r="C68" s="249"/>
      <c r="D68" s="249"/>
      <c r="E68" s="5"/>
    </row>
    <row r="69" spans="1:5" x14ac:dyDescent="0.2">
      <c r="A69" s="7" t="s">
        <v>136</v>
      </c>
      <c r="B69" s="283"/>
      <c r="C69" s="249"/>
      <c r="D69" s="249"/>
      <c r="E69" s="5"/>
    </row>
    <row r="70" spans="1:5" x14ac:dyDescent="0.2">
      <c r="A70" s="17" t="s">
        <v>137</v>
      </c>
      <c r="B70" s="283">
        <v>24.088816263893801</v>
      </c>
      <c r="C70" s="249">
        <v>31.1164178496837</v>
      </c>
      <c r="D70" s="249">
        <v>25.809000000000001</v>
      </c>
      <c r="E70" s="5"/>
    </row>
    <row r="71" spans="1:5" x14ac:dyDescent="0.2">
      <c r="A71" s="17" t="s">
        <v>138</v>
      </c>
      <c r="B71" s="283">
        <v>0.79299439000000005</v>
      </c>
      <c r="C71" s="249">
        <v>0.89914073999999999</v>
      </c>
      <c r="D71" s="249">
        <v>0.77700000000000002</v>
      </c>
      <c r="E71" s="5"/>
    </row>
    <row r="72" spans="1:5" x14ac:dyDescent="0.2">
      <c r="A72" s="17" t="s">
        <v>139</v>
      </c>
      <c r="B72" s="283">
        <v>6.1407483899999997</v>
      </c>
      <c r="C72" s="249">
        <v>4.0676967499999996</v>
      </c>
      <c r="D72" s="249">
        <v>6.085</v>
      </c>
      <c r="E72" s="5"/>
    </row>
    <row r="73" spans="1:5" x14ac:dyDescent="0.2">
      <c r="A73" s="17" t="s">
        <v>140</v>
      </c>
      <c r="B73" s="283">
        <v>74.842773890000004</v>
      </c>
      <c r="C73" s="249">
        <v>39.898076609999997</v>
      </c>
      <c r="D73" s="249">
        <v>65.852000000000004</v>
      </c>
      <c r="E73" s="5"/>
    </row>
    <row r="74" spans="1:5" x14ac:dyDescent="0.2">
      <c r="A74" s="16" t="s">
        <v>141</v>
      </c>
      <c r="B74" s="309">
        <v>0.49311908503361901</v>
      </c>
      <c r="C74" s="251">
        <v>0.85828815206641007</v>
      </c>
      <c r="D74" s="251">
        <v>0.5</v>
      </c>
      <c r="E74" s="5"/>
    </row>
    <row r="75" spans="1:5" x14ac:dyDescent="0.2">
      <c r="B75" s="283">
        <v>106.35845201892741</v>
      </c>
      <c r="C75" s="249">
        <v>76.8396201017501</v>
      </c>
      <c r="D75" s="249">
        <v>99.022999999999996</v>
      </c>
      <c r="E75" s="5"/>
    </row>
    <row r="76" spans="1:5" x14ac:dyDescent="0.2">
      <c r="A76" s="7" t="s">
        <v>142</v>
      </c>
      <c r="B76" s="283"/>
      <c r="C76" s="249"/>
      <c r="D76" s="249"/>
      <c r="E76" s="5"/>
    </row>
    <row r="77" spans="1:5" x14ac:dyDescent="0.2">
      <c r="A77" s="17" t="s">
        <v>140</v>
      </c>
      <c r="B77" s="283">
        <v>24.79595986</v>
      </c>
      <c r="C77" s="249">
        <v>47.493177620000004</v>
      </c>
      <c r="D77" s="249">
        <v>56.991</v>
      </c>
      <c r="E77" s="5"/>
    </row>
    <row r="78" spans="1:5" x14ac:dyDescent="0.2">
      <c r="A78" s="17" t="s">
        <v>143</v>
      </c>
      <c r="B78" s="283">
        <v>119.03584729519909</v>
      </c>
      <c r="C78" s="249">
        <v>117.68851171751821</v>
      </c>
      <c r="D78" s="249">
        <v>119.95399999999999</v>
      </c>
      <c r="E78" s="5"/>
    </row>
    <row r="79" spans="1:5" x14ac:dyDescent="0.2">
      <c r="A79" s="17" t="s">
        <v>144</v>
      </c>
      <c r="B79" s="283">
        <v>0.90117143999999993</v>
      </c>
      <c r="C79" s="249">
        <v>0.490587</v>
      </c>
      <c r="D79" s="249">
        <v>0.501</v>
      </c>
      <c r="E79" s="5"/>
    </row>
    <row r="80" spans="1:5" x14ac:dyDescent="0.2">
      <c r="A80" s="15" t="s">
        <v>145</v>
      </c>
      <c r="B80" s="341">
        <v>1.1036281624355901</v>
      </c>
      <c r="C80" s="342">
        <v>2.1915431690397199E-3</v>
      </c>
      <c r="D80" s="249">
        <v>4.6660000000000004</v>
      </c>
      <c r="E80" s="5"/>
    </row>
    <row r="81" spans="1:5" x14ac:dyDescent="0.2">
      <c r="A81" s="21" t="s">
        <v>139</v>
      </c>
      <c r="B81" s="309">
        <v>1.69784823</v>
      </c>
      <c r="C81" s="251">
        <v>0.12540688</v>
      </c>
      <c r="D81" s="251">
        <v>3.3969999999999998</v>
      </c>
      <c r="E81" s="5"/>
    </row>
    <row r="82" spans="1:5" x14ac:dyDescent="0.2">
      <c r="A82" s="8"/>
      <c r="B82" s="283">
        <v>147.53445498763472</v>
      </c>
      <c r="C82" s="249">
        <v>165.79987476068726</v>
      </c>
      <c r="D82" s="249">
        <v>185.50899999999999</v>
      </c>
      <c r="E82" s="5"/>
    </row>
    <row r="83" spans="1:5" x14ac:dyDescent="0.2">
      <c r="A83" s="8"/>
      <c r="B83" s="283"/>
      <c r="C83" s="249"/>
      <c r="D83" s="249"/>
      <c r="E83" s="5"/>
    </row>
    <row r="84" spans="1:5" x14ac:dyDescent="0.2">
      <c r="A84" s="9" t="s">
        <v>146</v>
      </c>
      <c r="B84" s="283">
        <v>253.89290700656213</v>
      </c>
      <c r="C84" s="249">
        <v>242.63949486243735</v>
      </c>
      <c r="D84" s="249">
        <v>284.53199999999998</v>
      </c>
      <c r="E84" s="5"/>
    </row>
    <row r="85" spans="1:5" x14ac:dyDescent="0.2">
      <c r="A85" s="14"/>
      <c r="B85" s="310"/>
      <c r="C85" s="250"/>
      <c r="D85" s="250"/>
      <c r="E85" s="5"/>
    </row>
    <row r="86" spans="1:5" ht="13.5" thickBot="1" x14ac:dyDescent="0.25">
      <c r="A86" s="20" t="s">
        <v>147</v>
      </c>
      <c r="B86" s="311">
        <v>455.59577340214639</v>
      </c>
      <c r="C86" s="253">
        <v>475.37107686463469</v>
      </c>
      <c r="D86" s="253">
        <v>495.99</v>
      </c>
      <c r="E86" s="5"/>
    </row>
    <row r="87" spans="1:5" x14ac:dyDescent="0.2">
      <c r="A87" s="3"/>
      <c r="B87" s="312"/>
      <c r="C87" s="3"/>
      <c r="D87" s="164"/>
      <c r="E87" s="5"/>
    </row>
    <row r="88" spans="1:5" x14ac:dyDescent="0.2">
      <c r="A88" s="3"/>
      <c r="B88" s="312"/>
      <c r="C88" s="3"/>
    </row>
  </sheetData>
  <phoneticPr fontId="5" type="noConversion"/>
  <pageMargins left="0.99" right="0.27" top="0.98425196850393704" bottom="0" header="0.77" footer="0.4921259845"/>
  <pageSetup paperSize="9" scale="94" fitToHeight="7" orientation="portrait" horizontalDpi="1200" verticalDpi="1200" r:id="rId1"/>
  <headerFooter alignWithMargins="0"/>
  <rowBreaks count="1" manualBreakCount="1">
    <brk id="47"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7">
    <pageSetUpPr fitToPage="1"/>
  </sheetPr>
  <dimension ref="A1:I65"/>
  <sheetViews>
    <sheetView zoomScaleNormal="100" workbookViewId="0">
      <selection activeCell="D4" sqref="D4"/>
    </sheetView>
  </sheetViews>
  <sheetFormatPr defaultRowHeight="12.75" x14ac:dyDescent="0.2"/>
  <cols>
    <col min="1" max="1" width="60.7109375" style="30" customWidth="1"/>
    <col min="2" max="4" width="11.140625" style="30" customWidth="1"/>
    <col min="5" max="16384" width="9.140625" style="23"/>
  </cols>
  <sheetData>
    <row r="1" spans="1:9" x14ac:dyDescent="0.2">
      <c r="A1" s="92" t="s">
        <v>12</v>
      </c>
      <c r="B1" s="92"/>
      <c r="C1" s="92"/>
      <c r="D1" s="92"/>
    </row>
    <row r="2" spans="1:9" x14ac:dyDescent="0.2">
      <c r="A2" s="202"/>
      <c r="B2" s="92"/>
      <c r="C2" s="92"/>
    </row>
    <row r="3" spans="1:9" ht="15.75" x14ac:dyDescent="0.25">
      <c r="A3" s="25" t="s">
        <v>148</v>
      </c>
      <c r="B3" s="292"/>
      <c r="C3" s="292"/>
      <c r="D3" s="292"/>
      <c r="E3" s="336"/>
      <c r="F3" s="336"/>
      <c r="G3" s="336"/>
      <c r="H3" s="336"/>
      <c r="I3" s="336"/>
    </row>
    <row r="4" spans="1:9" x14ac:dyDescent="0.2">
      <c r="A4" s="150"/>
      <c r="B4" s="150"/>
    </row>
    <row r="5" spans="1:9" x14ac:dyDescent="0.2">
      <c r="A5" s="27" t="s">
        <v>34</v>
      </c>
      <c r="B5" s="259" t="s">
        <v>54</v>
      </c>
      <c r="C5" s="259" t="s">
        <v>53</v>
      </c>
      <c r="D5" s="259" t="s">
        <v>25</v>
      </c>
    </row>
    <row r="6" spans="1:9" x14ac:dyDescent="0.2">
      <c r="A6" s="26"/>
      <c r="B6" s="26"/>
      <c r="C6" s="547"/>
      <c r="D6" s="547"/>
    </row>
    <row r="7" spans="1:9" x14ac:dyDescent="0.2">
      <c r="A7" s="28" t="s">
        <v>149</v>
      </c>
      <c r="B7" s="28"/>
      <c r="C7" s="547"/>
      <c r="D7" s="547"/>
    </row>
    <row r="8" spans="1:9" x14ac:dyDescent="0.2">
      <c r="A8" s="30" t="s">
        <v>76</v>
      </c>
      <c r="B8" s="257">
        <v>9.8698913774099335</v>
      </c>
      <c r="C8" s="548">
        <v>23.520489162616535</v>
      </c>
      <c r="D8" s="548">
        <v>22.183</v>
      </c>
      <c r="G8" s="257"/>
    </row>
    <row r="9" spans="1:9" x14ac:dyDescent="0.2">
      <c r="A9" s="28" t="s">
        <v>150</v>
      </c>
      <c r="B9" s="257"/>
      <c r="C9" s="548"/>
      <c r="D9" s="548"/>
    </row>
    <row r="10" spans="1:9" x14ac:dyDescent="0.2">
      <c r="A10" s="31" t="s">
        <v>151</v>
      </c>
      <c r="B10" s="257">
        <v>6.0965824636070298</v>
      </c>
      <c r="C10" s="548">
        <v>9.1470000000000002</v>
      </c>
      <c r="D10" s="548">
        <v>8.1440000000000001</v>
      </c>
      <c r="G10" s="257"/>
    </row>
    <row r="11" spans="1:9" x14ac:dyDescent="0.2">
      <c r="A11" s="31" t="s">
        <v>152</v>
      </c>
      <c r="B11" s="257">
        <v>30.1</v>
      </c>
      <c r="C11" s="548">
        <v>36.545000000000002</v>
      </c>
      <c r="D11" s="548">
        <v>54.003</v>
      </c>
      <c r="G11" s="257"/>
    </row>
    <row r="12" spans="1:9" x14ac:dyDescent="0.2">
      <c r="A12" s="31" t="s">
        <v>153</v>
      </c>
      <c r="B12" s="257">
        <v>18.519271499481015</v>
      </c>
      <c r="C12" s="548">
        <v>2.13</v>
      </c>
      <c r="D12" s="548">
        <v>2.8559999999999999</v>
      </c>
      <c r="E12" s="24"/>
      <c r="G12" s="257"/>
    </row>
    <row r="13" spans="1:9" x14ac:dyDescent="0.2">
      <c r="A13" s="31" t="s">
        <v>154</v>
      </c>
      <c r="B13" s="269">
        <v>-1.5</v>
      </c>
      <c r="C13" s="269">
        <v>-1.0660000000000001</v>
      </c>
      <c r="D13" s="548">
        <v>0</v>
      </c>
      <c r="G13" s="257"/>
    </row>
    <row r="14" spans="1:9" s="49" customFormat="1" x14ac:dyDescent="0.2">
      <c r="A14" s="34" t="s">
        <v>155</v>
      </c>
      <c r="B14" s="258">
        <v>4.2</v>
      </c>
      <c r="C14" s="549">
        <v>-0.57499999999999996</v>
      </c>
      <c r="D14" s="549">
        <v>3.7869999999999999</v>
      </c>
      <c r="E14" s="70"/>
      <c r="G14" s="257"/>
    </row>
    <row r="15" spans="1:9" ht="25.5" x14ac:dyDescent="0.2">
      <c r="A15" s="565" t="s">
        <v>156</v>
      </c>
      <c r="B15" s="257">
        <v>67.285745340497982</v>
      </c>
      <c r="C15" s="548">
        <v>69.701489162616525</v>
      </c>
      <c r="D15" s="548">
        <v>90.972999999999999</v>
      </c>
      <c r="G15" s="257"/>
    </row>
    <row r="16" spans="1:9" x14ac:dyDescent="0.2">
      <c r="B16" s="257"/>
      <c r="C16" s="548"/>
      <c r="D16" s="548"/>
    </row>
    <row r="17" spans="1:8" x14ac:dyDescent="0.2">
      <c r="A17" s="30" t="s">
        <v>157</v>
      </c>
      <c r="B17" s="257"/>
      <c r="C17" s="548"/>
      <c r="D17" s="548"/>
    </row>
    <row r="18" spans="1:8" x14ac:dyDescent="0.2">
      <c r="A18" s="31" t="s">
        <v>158</v>
      </c>
      <c r="B18" s="257">
        <v>-9.7609999999999992</v>
      </c>
      <c r="C18" s="548">
        <v>0.84899999999999998</v>
      </c>
      <c r="D18" s="548">
        <v>2.8</v>
      </c>
      <c r="G18" s="257"/>
    </row>
    <row r="19" spans="1:8" x14ac:dyDescent="0.2">
      <c r="A19" s="31" t="s">
        <v>159</v>
      </c>
      <c r="B19" s="257">
        <v>2.0209999999999999</v>
      </c>
      <c r="C19" s="548">
        <v>-4.4359999999999999</v>
      </c>
      <c r="D19" s="548">
        <v>-1.204</v>
      </c>
      <c r="G19" s="23" t="s">
        <v>22</v>
      </c>
    </row>
    <row r="20" spans="1:8" x14ac:dyDescent="0.2">
      <c r="A20" s="34" t="s">
        <v>160</v>
      </c>
      <c r="B20" s="258">
        <v>-1.68</v>
      </c>
      <c r="C20" s="549">
        <v>4.0970000000000004</v>
      </c>
      <c r="D20" s="549">
        <v>6.2610000000000001</v>
      </c>
    </row>
    <row r="21" spans="1:8" x14ac:dyDescent="0.2">
      <c r="A21" s="32" t="s">
        <v>157</v>
      </c>
      <c r="B21" s="257">
        <v>-9.42</v>
      </c>
      <c r="C21" s="548">
        <v>0.51000000000000068</v>
      </c>
      <c r="D21" s="548">
        <v>7.8570000000000002</v>
      </c>
    </row>
    <row r="22" spans="1:8" x14ac:dyDescent="0.2">
      <c r="B22" s="257"/>
      <c r="C22" s="548"/>
      <c r="D22" s="548"/>
    </row>
    <row r="23" spans="1:8" x14ac:dyDescent="0.2">
      <c r="A23" s="30" t="s">
        <v>161</v>
      </c>
      <c r="B23" s="257">
        <v>-1.964</v>
      </c>
      <c r="C23" s="548">
        <v>-2.4609999999999999</v>
      </c>
      <c r="D23" s="548">
        <v>-3.6469999999999998</v>
      </c>
    </row>
    <row r="24" spans="1:8" x14ac:dyDescent="0.2">
      <c r="A24" s="30" t="s">
        <v>162</v>
      </c>
      <c r="B24" s="257">
        <v>0.30299999999999999</v>
      </c>
      <c r="C24" s="548">
        <v>0.34</v>
      </c>
      <c r="D24" s="548">
        <v>0.53400000000000003</v>
      </c>
    </row>
    <row r="25" spans="1:8" x14ac:dyDescent="0.2">
      <c r="A25" s="151" t="s">
        <v>151</v>
      </c>
      <c r="B25" s="258">
        <v>-7.1139999999999999</v>
      </c>
      <c r="C25" s="549">
        <v>-6.9850000000000003</v>
      </c>
      <c r="D25" s="549">
        <v>-9.2710000000000008</v>
      </c>
    </row>
    <row r="26" spans="1:8" x14ac:dyDescent="0.2">
      <c r="B26" s="257"/>
      <c r="C26" s="548"/>
      <c r="D26" s="548"/>
    </row>
    <row r="27" spans="1:8" x14ac:dyDescent="0.2">
      <c r="A27" s="60" t="s">
        <v>163</v>
      </c>
      <c r="B27" s="257">
        <v>49.090745340497982</v>
      </c>
      <c r="C27" s="548">
        <v>61.105489162616536</v>
      </c>
      <c r="D27" s="548">
        <v>86.445999999999998</v>
      </c>
    </row>
    <row r="28" spans="1:8" x14ac:dyDescent="0.2">
      <c r="A28" s="30" t="s">
        <v>9</v>
      </c>
      <c r="B28" s="257"/>
      <c r="C28" s="548"/>
      <c r="D28" s="548"/>
    </row>
    <row r="29" spans="1:8" x14ac:dyDescent="0.2">
      <c r="A29" s="556" t="s">
        <v>164</v>
      </c>
      <c r="B29" s="257"/>
      <c r="C29" s="370"/>
      <c r="D29" s="548"/>
    </row>
    <row r="30" spans="1:8" x14ac:dyDescent="0.2">
      <c r="A30" s="566" t="s">
        <v>165</v>
      </c>
      <c r="B30" s="269">
        <v>-1.964</v>
      </c>
      <c r="C30" s="269" t="s">
        <v>35</v>
      </c>
      <c r="D30" s="269" t="s">
        <v>35</v>
      </c>
    </row>
    <row r="31" spans="1:8" x14ac:dyDescent="0.2">
      <c r="A31" s="71" t="s">
        <v>166</v>
      </c>
      <c r="B31" s="269">
        <v>11.737</v>
      </c>
      <c r="C31" s="269" t="s">
        <v>35</v>
      </c>
      <c r="D31" s="269" t="s">
        <v>35</v>
      </c>
    </row>
    <row r="32" spans="1:8" x14ac:dyDescent="0.2">
      <c r="A32" s="31" t="s">
        <v>167</v>
      </c>
      <c r="B32" s="257">
        <v>-23.420999999999999</v>
      </c>
      <c r="C32" s="548">
        <v>-19.318000000000001</v>
      </c>
      <c r="D32" s="548">
        <v>-28.062000000000001</v>
      </c>
      <c r="F32" s="257"/>
      <c r="G32" s="257"/>
      <c r="H32" s="257"/>
    </row>
    <row r="33" spans="1:6" x14ac:dyDescent="0.2">
      <c r="A33" s="31" t="s">
        <v>168</v>
      </c>
      <c r="B33" s="257">
        <v>-2.5999999999999999E-2</v>
      </c>
      <c r="C33" s="548">
        <v>1.0660000000000001</v>
      </c>
      <c r="D33" s="548">
        <v>1.206</v>
      </c>
    </row>
    <row r="34" spans="1:6" x14ac:dyDescent="0.2">
      <c r="A34" s="31" t="s">
        <v>169</v>
      </c>
      <c r="B34" s="269" t="s">
        <v>35</v>
      </c>
      <c r="C34" s="269" t="s">
        <v>35</v>
      </c>
      <c r="D34" s="269" t="s">
        <v>35</v>
      </c>
      <c r="F34" s="257"/>
    </row>
    <row r="35" spans="1:6" x14ac:dyDescent="0.2">
      <c r="A35" s="31" t="s">
        <v>170</v>
      </c>
      <c r="B35" s="257">
        <v>4.3999999999999997E-2</v>
      </c>
      <c r="C35" s="548">
        <v>-2.988</v>
      </c>
      <c r="D35" s="548">
        <v>0.36699999999999999</v>
      </c>
    </row>
    <row r="36" spans="1:6" x14ac:dyDescent="0.2">
      <c r="A36" s="31" t="s">
        <v>171</v>
      </c>
      <c r="B36" s="269" t="s">
        <v>35</v>
      </c>
      <c r="C36" s="269" t="s">
        <v>35</v>
      </c>
      <c r="D36" s="269" t="s">
        <v>35</v>
      </c>
    </row>
    <row r="37" spans="1:6" x14ac:dyDescent="0.2">
      <c r="A37" s="34" t="s">
        <v>172</v>
      </c>
      <c r="B37" s="270">
        <v>0</v>
      </c>
      <c r="C37" s="270">
        <v>1E-3</v>
      </c>
      <c r="D37" s="549">
        <v>1E-3</v>
      </c>
    </row>
    <row r="38" spans="1:6" x14ac:dyDescent="0.2">
      <c r="A38" s="32"/>
      <c r="B38" s="257"/>
      <c r="C38" s="548"/>
      <c r="D38" s="548"/>
    </row>
    <row r="39" spans="1:6" x14ac:dyDescent="0.2">
      <c r="A39" s="60" t="s">
        <v>173</v>
      </c>
      <c r="B39" s="257">
        <v>-13.629999999999999</v>
      </c>
      <c r="C39" s="548">
        <v>-21.239000000000001</v>
      </c>
      <c r="D39" s="548">
        <v>-26.488</v>
      </c>
    </row>
    <row r="40" spans="1:6" x14ac:dyDescent="0.2">
      <c r="B40" s="257"/>
      <c r="C40" s="548"/>
      <c r="D40" s="548"/>
    </row>
    <row r="41" spans="1:6" x14ac:dyDescent="0.2">
      <c r="A41" s="60" t="s">
        <v>174</v>
      </c>
      <c r="B41" s="257"/>
      <c r="C41" s="548"/>
      <c r="D41" s="548"/>
    </row>
    <row r="42" spans="1:6" x14ac:dyDescent="0.2">
      <c r="A42" s="31" t="s">
        <v>175</v>
      </c>
      <c r="B42" s="548">
        <v>-34.887</v>
      </c>
      <c r="C42" s="548">
        <v>8.0020000000000007</v>
      </c>
      <c r="D42" s="548">
        <v>22.899000000000001</v>
      </c>
      <c r="F42" s="30"/>
    </row>
    <row r="43" spans="1:6" x14ac:dyDescent="0.2">
      <c r="A43" s="31" t="s">
        <v>176</v>
      </c>
      <c r="B43" s="269">
        <v>29.9</v>
      </c>
      <c r="C43" s="269" t="s">
        <v>35</v>
      </c>
      <c r="D43" s="548">
        <v>30</v>
      </c>
    </row>
    <row r="44" spans="1:6" x14ac:dyDescent="0.2">
      <c r="A44" s="31" t="s">
        <v>177</v>
      </c>
      <c r="B44" s="548">
        <v>-17.600000000000001</v>
      </c>
      <c r="C44" s="548">
        <v>-17.052</v>
      </c>
      <c r="D44" s="548">
        <v>-26.248999999999999</v>
      </c>
    </row>
    <row r="45" spans="1:6" x14ac:dyDescent="0.2">
      <c r="A45" s="75" t="s">
        <v>178</v>
      </c>
      <c r="B45" s="257">
        <v>-19.371222499999998</v>
      </c>
      <c r="C45" s="548">
        <v>-23.196999999999999</v>
      </c>
      <c r="D45" s="548">
        <v>-42.521000000000001</v>
      </c>
    </row>
    <row r="46" spans="1:6" s="336" customFormat="1" x14ac:dyDescent="0.2">
      <c r="A46" s="337" t="s">
        <v>179</v>
      </c>
      <c r="B46" s="338">
        <v>-16.666</v>
      </c>
      <c r="C46" s="269" t="s">
        <v>35</v>
      </c>
      <c r="D46" s="269" t="s">
        <v>35</v>
      </c>
    </row>
    <row r="47" spans="1:6" s="29" customFormat="1" x14ac:dyDescent="0.2">
      <c r="A47" s="34" t="s">
        <v>180</v>
      </c>
      <c r="B47" s="270" t="s">
        <v>35</v>
      </c>
      <c r="C47" s="270" t="s">
        <v>35</v>
      </c>
      <c r="D47" s="549">
        <v>0</v>
      </c>
    </row>
    <row r="48" spans="1:6" x14ac:dyDescent="0.2">
      <c r="A48" s="32"/>
      <c r="B48" s="257"/>
      <c r="C48" s="548"/>
      <c r="D48" s="548"/>
    </row>
    <row r="49" spans="1:7" x14ac:dyDescent="0.2">
      <c r="A49" s="60" t="s">
        <v>181</v>
      </c>
      <c r="B49" s="257">
        <v>-58.644222499999998</v>
      </c>
      <c r="C49" s="548">
        <v>-32.247</v>
      </c>
      <c r="D49" s="548">
        <v>-15.871</v>
      </c>
      <c r="G49" s="257"/>
    </row>
    <row r="50" spans="1:7" x14ac:dyDescent="0.2">
      <c r="A50" s="28"/>
      <c r="B50" s="257"/>
      <c r="C50" s="548"/>
      <c r="D50" s="548"/>
    </row>
    <row r="51" spans="1:7" x14ac:dyDescent="0.2">
      <c r="A51" s="60" t="s">
        <v>182</v>
      </c>
      <c r="B51" s="257">
        <v>-23.183477159502019</v>
      </c>
      <c r="C51" s="548">
        <v>7.6194891626165315</v>
      </c>
      <c r="D51" s="548">
        <v>44.087000000000003</v>
      </c>
    </row>
    <row r="52" spans="1:7" x14ac:dyDescent="0.2">
      <c r="A52" s="31" t="s">
        <v>183</v>
      </c>
      <c r="B52" s="257">
        <v>58.473999999999997</v>
      </c>
      <c r="C52" s="548">
        <v>14.582000000000001</v>
      </c>
      <c r="D52" s="548">
        <v>14.582000000000001</v>
      </c>
    </row>
    <row r="53" spans="1:7" x14ac:dyDescent="0.2">
      <c r="A53" s="34" t="s">
        <v>184</v>
      </c>
      <c r="B53" s="258">
        <v>2.8000000000000001E-2</v>
      </c>
      <c r="C53" s="549">
        <v>-0.108</v>
      </c>
      <c r="D53" s="549">
        <v>-0.19500000000000001</v>
      </c>
    </row>
    <row r="54" spans="1:7" s="33" customFormat="1" x14ac:dyDescent="0.2">
      <c r="A54" s="35"/>
      <c r="B54" s="257"/>
      <c r="C54" s="548"/>
      <c r="D54" s="548"/>
    </row>
    <row r="55" spans="1:7" x14ac:dyDescent="0.2">
      <c r="A55" s="60" t="s">
        <v>185</v>
      </c>
      <c r="B55" s="257">
        <v>35.318522840497977</v>
      </c>
      <c r="C55" s="548">
        <v>22.093489162616532</v>
      </c>
      <c r="D55" s="548">
        <v>58.473999999999997</v>
      </c>
    </row>
    <row r="56" spans="1:7" x14ac:dyDescent="0.2">
      <c r="A56" s="28"/>
      <c r="B56" s="257"/>
      <c r="C56" s="548"/>
      <c r="D56" s="548"/>
    </row>
    <row r="57" spans="1:7" x14ac:dyDescent="0.2">
      <c r="A57" s="60" t="s">
        <v>186</v>
      </c>
      <c r="B57" s="257"/>
      <c r="C57" s="548"/>
      <c r="D57" s="548"/>
    </row>
    <row r="58" spans="1:7" x14ac:dyDescent="0.2">
      <c r="A58" s="28"/>
      <c r="B58" s="257"/>
      <c r="C58" s="548"/>
      <c r="D58" s="548"/>
    </row>
    <row r="59" spans="1:7" x14ac:dyDescent="0.2">
      <c r="A59" s="27" t="s">
        <v>34</v>
      </c>
      <c r="B59" s="271" t="s">
        <v>54</v>
      </c>
      <c r="C59" s="271" t="s">
        <v>53</v>
      </c>
      <c r="D59" s="271" t="s">
        <v>25</v>
      </c>
    </row>
    <row r="60" spans="1:7" x14ac:dyDescent="0.2">
      <c r="A60" s="28"/>
      <c r="B60" s="257"/>
      <c r="C60" s="548"/>
      <c r="D60" s="548"/>
    </row>
    <row r="61" spans="1:7" x14ac:dyDescent="0.2">
      <c r="A61" s="30" t="s">
        <v>124</v>
      </c>
      <c r="B61" s="257">
        <v>35.327784006990406</v>
      </c>
      <c r="C61" s="548">
        <v>22.094000000000001</v>
      </c>
      <c r="D61" s="548">
        <v>58.473999999999997</v>
      </c>
    </row>
    <row r="62" spans="1:7" x14ac:dyDescent="0.2">
      <c r="A62" s="151" t="s">
        <v>187</v>
      </c>
      <c r="B62" s="258">
        <v>0</v>
      </c>
      <c r="C62" s="549">
        <v>0</v>
      </c>
      <c r="D62" s="549">
        <v>0</v>
      </c>
    </row>
    <row r="63" spans="1:7" x14ac:dyDescent="0.2">
      <c r="A63" s="30" t="s">
        <v>188</v>
      </c>
      <c r="B63" s="257">
        <v>35.327784006990406</v>
      </c>
      <c r="C63" s="548">
        <v>22.094000000000001</v>
      </c>
      <c r="D63" s="548">
        <v>58.473999999999997</v>
      </c>
    </row>
    <row r="65" spans="2:2" x14ac:dyDescent="0.2">
      <c r="B65" s="370"/>
    </row>
  </sheetData>
  <phoneticPr fontId="11" type="noConversion"/>
  <pageMargins left="0.75" right="0.75" top="0.44" bottom="0.39" header="0.4921259845" footer="0.22"/>
  <pageSetup paperSize="9" scale="93"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zoomScaleNormal="100" workbookViewId="0">
      <selection activeCell="N23" sqref="N23"/>
    </sheetView>
  </sheetViews>
  <sheetFormatPr defaultColWidth="11.42578125" defaultRowHeight="15" x14ac:dyDescent="0.2"/>
  <cols>
    <col min="1" max="1" width="47.85546875" style="148" customWidth="1"/>
    <col min="2" max="3" width="12.28515625" style="93" customWidth="1"/>
    <col min="4" max="5" width="13.140625" style="93" customWidth="1"/>
    <col min="6" max="6" width="13.140625" style="111" customWidth="1"/>
    <col min="7" max="8" width="12.28515625" style="93" customWidth="1"/>
    <col min="9" max="9" width="13.140625" style="93" customWidth="1"/>
    <col min="10" max="10" width="12.28515625" style="93" customWidth="1"/>
    <col min="11" max="11" width="15.7109375" style="93" customWidth="1"/>
    <col min="12" max="16384" width="11.42578125" style="93"/>
  </cols>
  <sheetData>
    <row r="1" spans="1:11" ht="12.75" customHeight="1" x14ac:dyDescent="0.2">
      <c r="A1" s="92" t="s">
        <v>12</v>
      </c>
      <c r="C1" s="94"/>
      <c r="D1" s="95"/>
      <c r="E1" s="95"/>
      <c r="F1" s="123"/>
      <c r="G1" s="95"/>
      <c r="H1" s="95"/>
      <c r="I1" s="95"/>
      <c r="J1" s="95"/>
    </row>
    <row r="2" spans="1:11" ht="12.75" customHeight="1" x14ac:dyDescent="0.2">
      <c r="A2" s="181"/>
      <c r="C2" s="94"/>
      <c r="D2" s="167"/>
      <c r="E2" s="95"/>
      <c r="F2" s="123"/>
      <c r="G2" s="95"/>
      <c r="H2" s="95"/>
      <c r="I2" s="95"/>
      <c r="J2" s="95"/>
    </row>
    <row r="3" spans="1:11" ht="17.25" customHeight="1" x14ac:dyDescent="0.25">
      <c r="A3" s="96" t="s">
        <v>189</v>
      </c>
      <c r="B3" s="94"/>
      <c r="C3" s="94"/>
      <c r="D3" s="95"/>
      <c r="E3" s="95"/>
      <c r="F3" s="123"/>
      <c r="G3" s="95"/>
      <c r="H3" s="97"/>
      <c r="I3" s="95"/>
      <c r="J3" s="95"/>
    </row>
    <row r="4" spans="1:11" s="148" customFormat="1" x14ac:dyDescent="0.2">
      <c r="A4" s="95"/>
      <c r="B4" s="103"/>
      <c r="C4" s="103"/>
      <c r="D4" s="103"/>
      <c r="E4" s="95"/>
      <c r="F4" s="95"/>
      <c r="G4" s="95"/>
      <c r="H4" s="95"/>
      <c r="I4" s="95"/>
      <c r="J4" s="95"/>
    </row>
    <row r="5" spans="1:11" ht="72" customHeight="1" x14ac:dyDescent="0.2">
      <c r="A5" s="99" t="s">
        <v>34</v>
      </c>
      <c r="B5" s="100" t="s">
        <v>130</v>
      </c>
      <c r="C5" s="100" t="s">
        <v>92</v>
      </c>
      <c r="D5" s="100" t="s">
        <v>89</v>
      </c>
      <c r="E5" s="100" t="s">
        <v>204</v>
      </c>
      <c r="F5" s="100" t="s">
        <v>132</v>
      </c>
      <c r="G5" s="101" t="s">
        <v>133</v>
      </c>
      <c r="H5" s="100" t="s">
        <v>129</v>
      </c>
      <c r="I5" s="101" t="s">
        <v>79</v>
      </c>
      <c r="J5" s="101" t="s">
        <v>134</v>
      </c>
    </row>
    <row r="6" spans="1:11" x14ac:dyDescent="0.2">
      <c r="A6" s="95"/>
      <c r="B6" s="103"/>
      <c r="C6" s="103"/>
      <c r="D6" s="103"/>
      <c r="E6" s="103"/>
      <c r="F6" s="103"/>
      <c r="G6" s="103"/>
      <c r="H6" s="103"/>
      <c r="I6" s="103"/>
      <c r="J6" s="103"/>
    </row>
    <row r="7" spans="1:11" x14ac:dyDescent="0.2">
      <c r="A7" s="95" t="s">
        <v>190</v>
      </c>
      <c r="B7" s="254">
        <v>19.399000000000001</v>
      </c>
      <c r="C7" s="254">
        <v>-0.78500000000000003</v>
      </c>
      <c r="D7" s="254">
        <v>2E-3</v>
      </c>
      <c r="E7" s="254">
        <v>4.1000000000000002E-2</v>
      </c>
      <c r="F7" s="254">
        <v>29.381</v>
      </c>
      <c r="G7" s="254">
        <v>184.50304800000001</v>
      </c>
      <c r="H7" s="254">
        <v>232.54004800000001</v>
      </c>
      <c r="I7" s="254">
        <v>0.27400000000000002</v>
      </c>
      <c r="J7" s="254">
        <v>232.81404799999999</v>
      </c>
    </row>
    <row r="8" spans="1:11" x14ac:dyDescent="0.2">
      <c r="A8" s="103" t="s">
        <v>191</v>
      </c>
      <c r="B8" s="254"/>
      <c r="C8" s="272"/>
      <c r="D8" s="272"/>
      <c r="E8" s="272"/>
      <c r="F8" s="254"/>
      <c r="G8" s="272"/>
      <c r="H8" s="272"/>
      <c r="I8" s="272"/>
      <c r="J8" s="272"/>
    </row>
    <row r="9" spans="1:11" x14ac:dyDescent="0.2">
      <c r="A9" s="209" t="s">
        <v>76</v>
      </c>
      <c r="B9" s="254"/>
      <c r="F9" s="254"/>
      <c r="G9" s="254">
        <v>23.524000000000001</v>
      </c>
      <c r="H9" s="273">
        <v>23.524000000000001</v>
      </c>
      <c r="I9" s="273">
        <v>-2.5000000000000001E-2</v>
      </c>
      <c r="J9" s="273">
        <v>23.499000000000002</v>
      </c>
    </row>
    <row r="10" spans="1:11" ht="25.5" x14ac:dyDescent="0.2">
      <c r="A10" s="211" t="s">
        <v>192</v>
      </c>
      <c r="B10" s="254"/>
      <c r="C10" s="254"/>
      <c r="D10" s="254"/>
      <c r="E10" s="254"/>
      <c r="F10" s="254"/>
      <c r="G10" s="254"/>
      <c r="H10" s="273">
        <v>0</v>
      </c>
      <c r="I10" s="273">
        <v>-1E-3</v>
      </c>
      <c r="J10" s="273">
        <v>-1E-3</v>
      </c>
      <c r="K10" s="104"/>
    </row>
    <row r="11" spans="1:11" x14ac:dyDescent="0.2">
      <c r="A11" s="209" t="s">
        <v>193</v>
      </c>
      <c r="B11" s="254"/>
      <c r="C11" s="254"/>
      <c r="D11" s="254"/>
      <c r="E11" s="254">
        <v>0.11799999999999999</v>
      </c>
      <c r="F11" s="254"/>
      <c r="G11" s="254"/>
      <c r="H11" s="273">
        <v>0.11799999999999999</v>
      </c>
      <c r="I11" s="273">
        <v>-1E-3</v>
      </c>
      <c r="J11" s="273">
        <v>0.11699999999999999</v>
      </c>
      <c r="K11" s="104"/>
    </row>
    <row r="12" spans="1:11" x14ac:dyDescent="0.2">
      <c r="A12" s="209" t="s">
        <v>187</v>
      </c>
      <c r="B12" s="254"/>
      <c r="C12" s="254"/>
      <c r="D12" s="254">
        <v>0</v>
      </c>
      <c r="E12" s="254"/>
      <c r="F12" s="254"/>
      <c r="G12" s="254"/>
      <c r="H12" s="273">
        <v>0</v>
      </c>
      <c r="I12" s="273">
        <v>-1E-3</v>
      </c>
      <c r="J12" s="273">
        <v>-1E-3</v>
      </c>
    </row>
    <row r="13" spans="1:11" x14ac:dyDescent="0.2">
      <c r="A13" s="213" t="s">
        <v>92</v>
      </c>
      <c r="B13" s="274"/>
      <c r="C13" s="274">
        <v>-0.189</v>
      </c>
      <c r="D13" s="274"/>
      <c r="E13" s="274"/>
      <c r="F13" s="274"/>
      <c r="G13" s="274"/>
      <c r="H13" s="274">
        <v>-0.189</v>
      </c>
      <c r="I13" s="274">
        <v>-1E-3</v>
      </c>
      <c r="J13" s="274">
        <v>-0.19</v>
      </c>
    </row>
    <row r="14" spans="1:11" x14ac:dyDescent="0.2">
      <c r="A14" s="95" t="s">
        <v>191</v>
      </c>
      <c r="B14" s="254">
        <v>0</v>
      </c>
      <c r="C14" s="254">
        <v>-0.189</v>
      </c>
      <c r="D14" s="254">
        <v>0</v>
      </c>
      <c r="E14" s="254">
        <v>0.11799999999999999</v>
      </c>
      <c r="F14" s="254">
        <v>0</v>
      </c>
      <c r="G14" s="254">
        <v>23.524000000000001</v>
      </c>
      <c r="H14" s="254">
        <v>23.452999999999999</v>
      </c>
      <c r="I14" s="254">
        <v>-2.9000000000000005E-2</v>
      </c>
      <c r="J14" s="254">
        <v>23.423999999999999</v>
      </c>
    </row>
    <row r="15" spans="1:11" x14ac:dyDescent="0.2">
      <c r="A15" s="95"/>
      <c r="B15" s="254"/>
      <c r="C15" s="254"/>
      <c r="D15" s="254"/>
      <c r="E15" s="254"/>
      <c r="F15" s="254"/>
      <c r="G15" s="254"/>
      <c r="H15" s="254"/>
      <c r="I15" s="254"/>
      <c r="J15" s="254"/>
    </row>
    <row r="16" spans="1:11" x14ac:dyDescent="0.2">
      <c r="A16" s="95" t="s">
        <v>194</v>
      </c>
      <c r="B16" s="254"/>
      <c r="C16" s="254"/>
      <c r="D16" s="254"/>
      <c r="E16" s="254"/>
      <c r="F16" s="254"/>
      <c r="G16" s="254"/>
      <c r="H16" s="254"/>
      <c r="I16" s="254"/>
      <c r="J16" s="254"/>
    </row>
    <row r="17" spans="1:11" x14ac:dyDescent="0.2">
      <c r="A17" s="210" t="s">
        <v>195</v>
      </c>
      <c r="B17" s="273"/>
      <c r="C17" s="273"/>
      <c r="D17" s="273"/>
      <c r="E17" s="273"/>
      <c r="F17" s="273">
        <v>-5.7000000000000002E-2</v>
      </c>
      <c r="G17" s="273">
        <v>-0.53</v>
      </c>
      <c r="H17" s="273">
        <v>-0.58700000000000008</v>
      </c>
      <c r="I17" s="273"/>
      <c r="J17" s="273">
        <v>-0.58700000000000008</v>
      </c>
    </row>
    <row r="18" spans="1:11" x14ac:dyDescent="0.2">
      <c r="A18" s="210" t="s">
        <v>196</v>
      </c>
      <c r="B18" s="273"/>
      <c r="C18" s="273"/>
      <c r="D18" s="273"/>
      <c r="E18" s="273"/>
      <c r="F18" s="273"/>
      <c r="G18" s="273"/>
      <c r="H18" s="273"/>
      <c r="I18" s="273"/>
      <c r="J18" s="273"/>
    </row>
    <row r="19" spans="1:11" x14ac:dyDescent="0.2">
      <c r="A19" s="210" t="s">
        <v>197</v>
      </c>
      <c r="B19" s="273"/>
      <c r="C19" s="273"/>
      <c r="D19" s="273"/>
      <c r="E19" s="273"/>
      <c r="F19" s="273"/>
      <c r="G19" s="273"/>
      <c r="H19" s="273"/>
      <c r="I19" s="273"/>
      <c r="J19" s="273"/>
    </row>
    <row r="20" spans="1:11" x14ac:dyDescent="0.2">
      <c r="A20" s="212" t="s">
        <v>198</v>
      </c>
      <c r="B20" s="274"/>
      <c r="C20" s="274"/>
      <c r="D20" s="274"/>
      <c r="E20" s="274"/>
      <c r="F20" s="274">
        <v>-23.221</v>
      </c>
      <c r="G20" s="274">
        <v>0.29899999999999999</v>
      </c>
      <c r="H20" s="274">
        <v>-22.922000000000001</v>
      </c>
      <c r="I20" s="274"/>
      <c r="J20" s="274">
        <v>-22.922000000000001</v>
      </c>
      <c r="K20" s="217"/>
    </row>
    <row r="21" spans="1:11" x14ac:dyDescent="0.2">
      <c r="A21" s="95" t="s">
        <v>199</v>
      </c>
      <c r="B21" s="273">
        <v>0</v>
      </c>
      <c r="C21" s="273">
        <v>0</v>
      </c>
      <c r="D21" s="273">
        <v>0</v>
      </c>
      <c r="E21" s="273">
        <v>0</v>
      </c>
      <c r="F21" s="273">
        <v>-23.277999999999999</v>
      </c>
      <c r="G21" s="273">
        <v>-0.23100000000000004</v>
      </c>
      <c r="H21" s="273">
        <v>-23.509</v>
      </c>
      <c r="I21" s="273">
        <v>0</v>
      </c>
      <c r="J21" s="273">
        <v>-23.509</v>
      </c>
    </row>
    <row r="22" spans="1:11" x14ac:dyDescent="0.2">
      <c r="A22" s="220" t="s">
        <v>200</v>
      </c>
      <c r="B22" s="274"/>
      <c r="C22" s="274"/>
      <c r="D22" s="274"/>
      <c r="E22" s="274"/>
      <c r="F22" s="274"/>
      <c r="G22" s="274">
        <v>0</v>
      </c>
      <c r="H22" s="274">
        <v>0</v>
      </c>
      <c r="I22" s="274">
        <v>0</v>
      </c>
      <c r="J22" s="274">
        <v>0</v>
      </c>
    </row>
    <row r="23" spans="1:11" x14ac:dyDescent="0.2">
      <c r="A23" s="95" t="s">
        <v>202</v>
      </c>
      <c r="B23" s="254">
        <v>19.399000000000001</v>
      </c>
      <c r="C23" s="254">
        <v>-0.97399999999999998</v>
      </c>
      <c r="D23" s="254">
        <v>2E-3</v>
      </c>
      <c r="E23" s="254">
        <v>0.159</v>
      </c>
      <c r="F23" s="254">
        <v>6.1030000000000015</v>
      </c>
      <c r="G23" s="254">
        <v>207.79604800000001</v>
      </c>
      <c r="H23" s="254">
        <v>232.48404800000003</v>
      </c>
      <c r="I23" s="254">
        <v>0.24500000000000002</v>
      </c>
      <c r="J23" s="254">
        <v>232.72904799999998</v>
      </c>
      <c r="K23" s="104"/>
    </row>
    <row r="24" spans="1:11" s="214" customFormat="1" x14ac:dyDescent="0.2">
      <c r="A24" s="254"/>
      <c r="B24" s="363"/>
      <c r="C24" s="363"/>
      <c r="D24" s="363"/>
      <c r="E24" s="363"/>
      <c r="F24" s="363"/>
      <c r="G24" s="363"/>
      <c r="H24" s="363"/>
      <c r="I24" s="363"/>
      <c r="J24" s="363"/>
    </row>
    <row r="25" spans="1:11" s="214" customFormat="1" x14ac:dyDescent="0.2">
      <c r="A25" s="148"/>
      <c r="B25" s="363"/>
      <c r="C25" s="363"/>
      <c r="D25" s="363"/>
      <c r="E25" s="363"/>
      <c r="F25" s="363"/>
      <c r="G25" s="363"/>
      <c r="H25" s="363"/>
      <c r="I25" s="363"/>
      <c r="J25" s="363"/>
    </row>
    <row r="27" spans="1:11" ht="76.5" x14ac:dyDescent="0.2">
      <c r="A27" s="99" t="s">
        <v>34</v>
      </c>
      <c r="B27" s="100" t="s">
        <v>130</v>
      </c>
      <c r="C27" s="100" t="s">
        <v>92</v>
      </c>
      <c r="D27" s="100" t="s">
        <v>89</v>
      </c>
      <c r="E27" s="100" t="s">
        <v>204</v>
      </c>
      <c r="F27" s="100" t="s">
        <v>132</v>
      </c>
      <c r="G27" s="101" t="s">
        <v>133</v>
      </c>
      <c r="H27" s="100" t="s">
        <v>129</v>
      </c>
      <c r="I27" s="101" t="s">
        <v>79</v>
      </c>
      <c r="J27" s="101" t="s">
        <v>134</v>
      </c>
    </row>
    <row r="28" spans="1:11" x14ac:dyDescent="0.2">
      <c r="A28" s="95"/>
      <c r="B28" s="103"/>
      <c r="C28" s="103"/>
      <c r="D28" s="103"/>
      <c r="E28" s="103"/>
      <c r="F28" s="103"/>
      <c r="G28" s="103"/>
      <c r="H28" s="103"/>
      <c r="I28" s="103"/>
      <c r="J28" s="103"/>
    </row>
    <row r="29" spans="1:11" x14ac:dyDescent="0.2">
      <c r="A29" s="95" t="s">
        <v>201</v>
      </c>
      <c r="B29" s="254">
        <v>19.399000000000001</v>
      </c>
      <c r="C29" s="254">
        <v>-1.212</v>
      </c>
      <c r="D29" s="254">
        <v>0</v>
      </c>
      <c r="E29" s="254">
        <v>-0.32700000000000001</v>
      </c>
      <c r="F29" s="254">
        <v>0.29699999999999999</v>
      </c>
      <c r="G29" s="254">
        <v>193.06100000000001</v>
      </c>
      <c r="H29" s="254">
        <v>211.21800000000002</v>
      </c>
      <c r="I29" s="254">
        <v>0.24</v>
      </c>
      <c r="J29" s="254">
        <v>211.45800000000003</v>
      </c>
    </row>
    <row r="30" spans="1:11" x14ac:dyDescent="0.2">
      <c r="A30" s="103" t="s">
        <v>191</v>
      </c>
      <c r="B30" s="254"/>
      <c r="C30" s="272"/>
      <c r="D30" s="272"/>
      <c r="E30" s="272"/>
      <c r="F30" s="254"/>
      <c r="G30" s="272"/>
      <c r="H30" s="272"/>
      <c r="I30" s="272"/>
      <c r="J30" s="272"/>
    </row>
    <row r="31" spans="1:11" x14ac:dyDescent="0.2">
      <c r="A31" s="209" t="s">
        <v>76</v>
      </c>
      <c r="B31" s="254"/>
      <c r="C31" s="254"/>
      <c r="D31" s="254"/>
      <c r="E31" s="254"/>
      <c r="F31" s="254"/>
      <c r="G31" s="254">
        <v>9.8683379487847915</v>
      </c>
      <c r="H31" s="273">
        <v>9.8683379487847915</v>
      </c>
      <c r="I31" s="254">
        <v>1.5534286251412499E-3</v>
      </c>
      <c r="J31" s="273">
        <v>9.8698913774099335</v>
      </c>
      <c r="K31" s="104"/>
    </row>
    <row r="32" spans="1:11" ht="25.5" x14ac:dyDescent="0.2">
      <c r="A32" s="211" t="s">
        <v>192</v>
      </c>
      <c r="B32" s="254"/>
      <c r="C32" s="254"/>
      <c r="D32" s="254"/>
      <c r="E32" s="254"/>
      <c r="F32" s="254"/>
      <c r="G32" s="254"/>
      <c r="H32" s="273">
        <v>0</v>
      </c>
      <c r="I32" s="254"/>
      <c r="J32" s="273">
        <v>0</v>
      </c>
    </row>
    <row r="33" spans="1:11" x14ac:dyDescent="0.2">
      <c r="A33" s="209" t="s">
        <v>193</v>
      </c>
      <c r="B33" s="254"/>
      <c r="C33" s="254"/>
      <c r="D33" s="254"/>
      <c r="E33" s="254">
        <v>-0.38148799999999999</v>
      </c>
      <c r="F33" s="254"/>
      <c r="G33" s="254"/>
      <c r="H33" s="273">
        <v>-0.38148799999999999</v>
      </c>
      <c r="I33" s="254"/>
      <c r="J33" s="273">
        <v>-0.38148799999999999</v>
      </c>
    </row>
    <row r="34" spans="1:11" x14ac:dyDescent="0.2">
      <c r="A34" s="567" t="s">
        <v>187</v>
      </c>
      <c r="B34" s="254"/>
      <c r="C34" s="254"/>
      <c r="D34" s="254"/>
      <c r="E34" s="254"/>
      <c r="F34" s="254"/>
      <c r="G34" s="254"/>
      <c r="H34" s="273">
        <v>0</v>
      </c>
      <c r="I34" s="254"/>
      <c r="J34" s="273">
        <v>0</v>
      </c>
    </row>
    <row r="35" spans="1:11" x14ac:dyDescent="0.2">
      <c r="A35" s="212" t="s">
        <v>92</v>
      </c>
      <c r="B35" s="274"/>
      <c r="C35" s="274">
        <v>-0.38300000000000001</v>
      </c>
      <c r="D35" s="274"/>
      <c r="E35" s="274"/>
      <c r="F35" s="274"/>
      <c r="G35" s="274"/>
      <c r="H35" s="274">
        <v>-0.38300000000000001</v>
      </c>
      <c r="I35" s="274">
        <v>-2.1000000000000001E-2</v>
      </c>
      <c r="J35" s="274">
        <v>-0.40400000000000003</v>
      </c>
    </row>
    <row r="36" spans="1:11" x14ac:dyDescent="0.2">
      <c r="A36" s="95" t="s">
        <v>191</v>
      </c>
      <c r="B36" s="254">
        <v>0</v>
      </c>
      <c r="C36" s="254">
        <v>-0.38300000000000001</v>
      </c>
      <c r="D36" s="254">
        <v>0</v>
      </c>
      <c r="E36" s="254">
        <v>-0.38148799999999999</v>
      </c>
      <c r="F36" s="254">
        <v>0</v>
      </c>
      <c r="G36" s="254">
        <v>9.8683379487847915</v>
      </c>
      <c r="H36" s="254">
        <v>9.1038499487847915</v>
      </c>
      <c r="I36" s="254">
        <v>-1.9446571374858751E-2</v>
      </c>
      <c r="J36" s="254">
        <v>9.0844033774099344</v>
      </c>
      <c r="K36" s="104"/>
    </row>
    <row r="37" spans="1:11" x14ac:dyDescent="0.2">
      <c r="A37" s="95"/>
      <c r="B37" s="254"/>
      <c r="C37" s="254"/>
      <c r="D37" s="254"/>
      <c r="E37" s="254"/>
      <c r="F37" s="254"/>
      <c r="G37" s="254"/>
      <c r="H37" s="254"/>
      <c r="I37" s="254"/>
      <c r="J37" s="254"/>
    </row>
    <row r="38" spans="1:11" x14ac:dyDescent="0.2">
      <c r="A38" s="95" t="s">
        <v>194</v>
      </c>
      <c r="B38" s="254"/>
      <c r="C38" s="254"/>
      <c r="D38" s="254"/>
      <c r="E38" s="254"/>
      <c r="F38" s="254"/>
      <c r="G38" s="254"/>
      <c r="H38" s="254"/>
      <c r="I38" s="254"/>
      <c r="J38" s="254"/>
    </row>
    <row r="39" spans="1:11" x14ac:dyDescent="0.2">
      <c r="A39" s="211" t="s">
        <v>195</v>
      </c>
      <c r="B39" s="273"/>
      <c r="C39" s="273"/>
      <c r="D39" s="273"/>
      <c r="E39" s="273"/>
      <c r="F39" s="273">
        <v>3.7600000000000001E-2</v>
      </c>
      <c r="G39" s="273">
        <v>-8.3000000000000018E-2</v>
      </c>
      <c r="H39" s="273">
        <v>-4.5400000000000017E-2</v>
      </c>
      <c r="I39" s="273"/>
      <c r="J39" s="273">
        <v>-4.5400000000000017E-2</v>
      </c>
    </row>
    <row r="40" spans="1:11" x14ac:dyDescent="0.2">
      <c r="A40" s="284" t="s">
        <v>196</v>
      </c>
      <c r="B40" s="274"/>
      <c r="C40" s="274"/>
      <c r="D40" s="274"/>
      <c r="E40" s="274"/>
      <c r="F40" s="274"/>
      <c r="G40" s="274">
        <v>-19.371223000000001</v>
      </c>
      <c r="H40" s="274">
        <v>-19.371223000000001</v>
      </c>
      <c r="I40" s="274"/>
      <c r="J40" s="274">
        <v>-19.371223000000001</v>
      </c>
    </row>
    <row r="41" spans="1:11" x14ac:dyDescent="0.2">
      <c r="A41" s="95" t="s">
        <v>199</v>
      </c>
      <c r="B41" s="273">
        <v>0</v>
      </c>
      <c r="C41" s="273">
        <v>0</v>
      </c>
      <c r="D41" s="273">
        <v>0</v>
      </c>
      <c r="E41" s="273">
        <v>0</v>
      </c>
      <c r="F41" s="273">
        <v>3.7600000000000001E-2</v>
      </c>
      <c r="G41" s="273">
        <v>-19.454222999999999</v>
      </c>
      <c r="H41" s="273">
        <v>-19.416623000000001</v>
      </c>
      <c r="I41" s="273"/>
      <c r="J41" s="273">
        <v>-19.416623000000001</v>
      </c>
    </row>
    <row r="42" spans="1:11" x14ac:dyDescent="0.2">
      <c r="A42" s="218" t="s">
        <v>200</v>
      </c>
      <c r="B42" s="274"/>
      <c r="C42" s="274"/>
      <c r="D42" s="274"/>
      <c r="E42" s="274"/>
      <c r="F42" s="274"/>
      <c r="G42" s="274">
        <v>0.58599999999999997</v>
      </c>
      <c r="H42" s="274">
        <v>0.58599999999999997</v>
      </c>
      <c r="I42" s="274"/>
      <c r="J42" s="274">
        <v>0.58599999999999997</v>
      </c>
    </row>
    <row r="43" spans="1:11" x14ac:dyDescent="0.2">
      <c r="A43" s="95" t="s">
        <v>203</v>
      </c>
      <c r="B43" s="254">
        <v>19.399000000000001</v>
      </c>
      <c r="C43" s="254">
        <v>-1.595</v>
      </c>
      <c r="D43" s="254">
        <v>0</v>
      </c>
      <c r="E43" s="254">
        <v>-0.70848800000000001</v>
      </c>
      <c r="F43" s="254">
        <v>0.33460000000000001</v>
      </c>
      <c r="G43" s="254">
        <v>184.06111494878479</v>
      </c>
      <c r="H43" s="254">
        <v>201.4912269487848</v>
      </c>
      <c r="I43" s="254">
        <v>0.22055342862514124</v>
      </c>
      <c r="J43" s="254">
        <v>201.70678037740998</v>
      </c>
    </row>
    <row r="44" spans="1:11" s="214" customFormat="1" x14ac:dyDescent="0.2">
      <c r="A44" s="254"/>
      <c r="B44" s="363"/>
      <c r="C44" s="363"/>
      <c r="D44" s="363"/>
      <c r="E44" s="363"/>
      <c r="F44" s="363"/>
      <c r="G44" s="363"/>
      <c r="H44" s="363"/>
      <c r="I44" s="363"/>
      <c r="J44" s="363"/>
    </row>
    <row r="45" spans="1:11" s="214" customFormat="1" x14ac:dyDescent="0.2">
      <c r="A45" s="148"/>
      <c r="B45" s="363"/>
      <c r="C45" s="363"/>
      <c r="D45" s="363"/>
      <c r="E45" s="363"/>
      <c r="F45" s="363"/>
      <c r="G45" s="363"/>
      <c r="H45" s="363"/>
      <c r="I45" s="363"/>
      <c r="J45" s="363"/>
    </row>
  </sheetData>
  <pageMargins left="0.75" right="0.28000000000000003" top="1" bottom="1" header="0.4921259845" footer="0.4921259845"/>
  <pageSetup paperSize="9" scale="62" orientation="landscape" horizontalDpi="12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6">
    <pageSetUpPr fitToPage="1"/>
  </sheetPr>
  <dimension ref="A1:J39"/>
  <sheetViews>
    <sheetView zoomScaleNormal="100" workbookViewId="0">
      <selection activeCell="B42" sqref="B42"/>
    </sheetView>
  </sheetViews>
  <sheetFormatPr defaultRowHeight="12.75" x14ac:dyDescent="0.2"/>
  <cols>
    <col min="1" max="1" width="50.42578125" style="38" customWidth="1"/>
    <col min="2" max="7" width="11.140625" style="38" customWidth="1"/>
    <col min="8" max="8" width="9.140625" style="38"/>
    <col min="9" max="9" width="12.28515625" style="38" bestFit="1" customWidth="1"/>
    <col min="10" max="16384" width="9.140625" style="38"/>
  </cols>
  <sheetData>
    <row r="1" spans="1:9" x14ac:dyDescent="0.2">
      <c r="A1" s="92" t="s">
        <v>12</v>
      </c>
      <c r="B1" s="92"/>
      <c r="C1" s="92"/>
      <c r="D1" s="92"/>
      <c r="E1" s="92"/>
      <c r="F1" s="92"/>
    </row>
    <row r="2" spans="1:9" x14ac:dyDescent="0.2">
      <c r="A2" s="201"/>
      <c r="B2" s="201"/>
      <c r="C2" s="201"/>
      <c r="D2" s="37"/>
      <c r="E2" s="37"/>
      <c r="F2" s="37"/>
    </row>
    <row r="3" spans="1:9" ht="15.75" x14ac:dyDescent="0.25">
      <c r="A3" s="50" t="s">
        <v>205</v>
      </c>
      <c r="B3" s="50"/>
      <c r="C3" s="50"/>
      <c r="D3" s="50"/>
      <c r="E3" s="155"/>
      <c r="F3" s="140"/>
    </row>
    <row r="4" spans="1:9" x14ac:dyDescent="0.2">
      <c r="A4" s="39"/>
      <c r="B4" s="39"/>
      <c r="C4" s="39"/>
      <c r="D4" s="39"/>
      <c r="E4" s="149"/>
      <c r="F4" s="207"/>
    </row>
    <row r="5" spans="1:9" x14ac:dyDescent="0.2">
      <c r="A5" s="40"/>
      <c r="B5" s="346" t="s">
        <v>55</v>
      </c>
      <c r="C5" s="346" t="s">
        <v>23</v>
      </c>
      <c r="D5" s="346" t="s">
        <v>54</v>
      </c>
      <c r="E5" s="346" t="s">
        <v>53</v>
      </c>
      <c r="F5" s="346" t="s">
        <v>25</v>
      </c>
    </row>
    <row r="6" spans="1:9" x14ac:dyDescent="0.2">
      <c r="A6" s="41"/>
      <c r="B6" s="41"/>
      <c r="C6" s="41"/>
      <c r="D6" s="109"/>
      <c r="E6" s="109"/>
    </row>
    <row r="7" spans="1:9" x14ac:dyDescent="0.2">
      <c r="A7" s="36" t="s">
        <v>81</v>
      </c>
      <c r="B7" s="348">
        <v>0.38689649302489654</v>
      </c>
      <c r="C7" s="348">
        <v>0.35107148653267167</v>
      </c>
      <c r="D7" s="348">
        <v>0.25474608550239825</v>
      </c>
      <c r="E7" s="348">
        <v>0.60780542929281911</v>
      </c>
      <c r="F7" s="69">
        <v>0.56999999999999995</v>
      </c>
    </row>
    <row r="8" spans="1:9" x14ac:dyDescent="0.2">
      <c r="A8" s="36" t="s">
        <v>82</v>
      </c>
      <c r="B8" s="348">
        <v>0.38678549974792981</v>
      </c>
      <c r="C8" s="348">
        <v>0.35099511509221248</v>
      </c>
      <c r="D8" s="348">
        <v>0.25467298535021965</v>
      </c>
      <c r="E8" s="348">
        <v>0.60767319612574577</v>
      </c>
      <c r="F8" s="69">
        <v>0.56999999999999995</v>
      </c>
    </row>
    <row r="9" spans="1:9" s="377" customFormat="1" x14ac:dyDescent="0.2">
      <c r="A9" s="36" t="s">
        <v>206</v>
      </c>
      <c r="B9" s="348">
        <v>0.56155931749341537</v>
      </c>
      <c r="C9" s="348">
        <v>0.43</v>
      </c>
      <c r="D9" s="348">
        <v>1.2672585903727873</v>
      </c>
      <c r="E9" s="348">
        <v>1.5788297717662414</v>
      </c>
      <c r="F9" s="69">
        <v>2.23</v>
      </c>
    </row>
    <row r="10" spans="1:9" x14ac:dyDescent="0.2">
      <c r="A10" s="36" t="s">
        <v>207</v>
      </c>
      <c r="B10" s="352">
        <v>14.606999999999999</v>
      </c>
      <c r="C10" s="352">
        <v>15</v>
      </c>
      <c r="D10" s="352">
        <v>19.542000000000002</v>
      </c>
      <c r="E10" s="352">
        <v>19.3</v>
      </c>
      <c r="F10" s="110">
        <v>12.4</v>
      </c>
    </row>
    <row r="11" spans="1:9" x14ac:dyDescent="0.2">
      <c r="A11" s="36" t="s">
        <v>208</v>
      </c>
      <c r="B11" s="352">
        <v>7.5519999999999996</v>
      </c>
      <c r="C11" s="352">
        <v>7.0679999999999996</v>
      </c>
      <c r="D11" s="352">
        <v>27.858000000000001</v>
      </c>
      <c r="E11" s="352">
        <v>23.724</v>
      </c>
      <c r="F11" s="255">
        <v>32.667999999999999</v>
      </c>
      <c r="H11" s="216"/>
    </row>
    <row r="12" spans="1:9" x14ac:dyDescent="0.2">
      <c r="A12" s="36" t="s">
        <v>209</v>
      </c>
      <c r="B12" s="351">
        <v>9.9642456899088074</v>
      </c>
      <c r="C12" s="255">
        <v>10.4</v>
      </c>
      <c r="D12" s="255">
        <v>30.081771953689238</v>
      </c>
      <c r="E12" s="255">
        <v>36.544870347785952</v>
      </c>
      <c r="F12" s="255">
        <v>54.003</v>
      </c>
      <c r="G12" s="166"/>
      <c r="H12" s="166"/>
      <c r="I12" s="166"/>
    </row>
    <row r="13" spans="1:9" x14ac:dyDescent="0.2">
      <c r="A13" s="36"/>
      <c r="B13" s="347"/>
      <c r="C13" s="110"/>
      <c r="D13" s="110"/>
      <c r="E13" s="110"/>
      <c r="F13" s="110"/>
    </row>
    <row r="14" spans="1:9" x14ac:dyDescent="0.2">
      <c r="A14" s="61" t="s">
        <v>210</v>
      </c>
      <c r="B14" s="353"/>
      <c r="C14" s="569"/>
      <c r="D14" s="569">
        <v>5.2055758369973022</v>
      </c>
      <c r="E14" s="569">
        <v>6.0127063646559851</v>
      </c>
      <c r="F14" s="69">
        <v>5.46</v>
      </c>
      <c r="G14" s="166"/>
    </row>
    <row r="15" spans="1:9" hidden="1" x14ac:dyDescent="0.2">
      <c r="A15" s="147" t="s">
        <v>211</v>
      </c>
      <c r="B15" s="349"/>
      <c r="C15" s="570"/>
      <c r="D15" s="69"/>
      <c r="E15" s="69"/>
      <c r="F15" s="69">
        <v>0.5</v>
      </c>
      <c r="G15" s="166"/>
    </row>
    <row r="16" spans="1:9" hidden="1" x14ac:dyDescent="0.2">
      <c r="A16" s="221" t="s">
        <v>212</v>
      </c>
      <c r="B16" s="350"/>
      <c r="C16" s="571"/>
      <c r="D16" s="222"/>
      <c r="E16" s="222"/>
      <c r="F16" s="222">
        <v>87.23</v>
      </c>
      <c r="G16" s="166"/>
    </row>
    <row r="17" spans="1:10" hidden="1" x14ac:dyDescent="0.2">
      <c r="A17" s="147" t="s">
        <v>213</v>
      </c>
      <c r="B17" s="349"/>
      <c r="C17" s="570"/>
      <c r="D17" s="69"/>
      <c r="E17" s="69"/>
      <c r="F17" s="69">
        <v>3.3</v>
      </c>
      <c r="G17" s="166"/>
    </row>
    <row r="18" spans="1:10" hidden="1" x14ac:dyDescent="0.2">
      <c r="A18" s="147" t="s">
        <v>18</v>
      </c>
      <c r="B18" s="349"/>
      <c r="C18" s="570"/>
      <c r="D18" s="69"/>
      <c r="E18" s="69"/>
      <c r="F18" s="69">
        <v>0</v>
      </c>
      <c r="G18" s="215"/>
    </row>
    <row r="19" spans="1:10" hidden="1" x14ac:dyDescent="0.2">
      <c r="A19" s="147" t="s">
        <v>214</v>
      </c>
      <c r="B19" s="349"/>
      <c r="C19" s="570"/>
      <c r="D19" s="69"/>
      <c r="E19" s="69"/>
      <c r="F19" s="69">
        <v>0</v>
      </c>
      <c r="J19" s="204"/>
    </row>
    <row r="20" spans="1:10" hidden="1" x14ac:dyDescent="0.2">
      <c r="A20" s="147" t="s">
        <v>215</v>
      </c>
      <c r="B20" s="349"/>
      <c r="C20" s="570"/>
      <c r="D20" s="69"/>
      <c r="E20" s="69"/>
      <c r="F20" s="69">
        <v>0</v>
      </c>
      <c r="H20" s="204"/>
    </row>
    <row r="21" spans="1:10" hidden="1" x14ac:dyDescent="0.2">
      <c r="A21" s="147" t="s">
        <v>216</v>
      </c>
      <c r="B21" s="349"/>
      <c r="C21" s="570"/>
      <c r="D21" s="69"/>
      <c r="E21" s="69"/>
      <c r="F21" s="339">
        <v>26.57</v>
      </c>
      <c r="G21" s="216"/>
    </row>
    <row r="22" spans="1:10" x14ac:dyDescent="0.2">
      <c r="A22" s="37" t="s">
        <v>211</v>
      </c>
      <c r="B22" s="347"/>
      <c r="C22" s="110"/>
      <c r="D22" s="339">
        <v>6.3692997374403566</v>
      </c>
      <c r="E22" s="339">
        <v>13.46913050894508</v>
      </c>
      <c r="F22" s="339">
        <v>10</v>
      </c>
      <c r="H22" s="216"/>
    </row>
    <row r="23" spans="1:10" x14ac:dyDescent="0.2">
      <c r="A23" s="36" t="s">
        <v>212</v>
      </c>
      <c r="B23" s="347"/>
      <c r="C23" s="110"/>
      <c r="D23" s="339">
        <v>14.595498633128733</v>
      </c>
      <c r="E23" s="339">
        <v>14.412555847641562</v>
      </c>
      <c r="F23" s="339">
        <v>10.6</v>
      </c>
    </row>
    <row r="24" spans="1:10" x14ac:dyDescent="0.2">
      <c r="A24" s="36" t="s">
        <v>213</v>
      </c>
      <c r="B24" s="347"/>
      <c r="C24" s="110"/>
      <c r="D24" s="339">
        <v>45.612487529923875</v>
      </c>
      <c r="E24" s="339">
        <v>50.186737288871811</v>
      </c>
      <c r="F24" s="339">
        <v>43.7</v>
      </c>
    </row>
    <row r="25" spans="1:10" x14ac:dyDescent="0.2">
      <c r="A25" s="36" t="s">
        <v>18</v>
      </c>
      <c r="B25" s="347"/>
      <c r="C25" s="110"/>
      <c r="D25" s="339">
        <v>31.884003695395531</v>
      </c>
      <c r="E25" s="339">
        <v>28.056894721215599</v>
      </c>
      <c r="F25" s="110">
        <v>30.4</v>
      </c>
    </row>
    <row r="26" spans="1:10" x14ac:dyDescent="0.2">
      <c r="A26" s="36" t="s">
        <v>214</v>
      </c>
      <c r="B26" s="347"/>
      <c r="C26" s="110"/>
      <c r="D26" s="256">
        <v>64.310949743009601</v>
      </c>
      <c r="E26" s="256">
        <v>65.297255089888097</v>
      </c>
      <c r="F26" s="256">
        <v>64.369</v>
      </c>
      <c r="G26" s="166"/>
      <c r="H26" s="166"/>
    </row>
    <row r="27" spans="1:10" x14ac:dyDescent="0.2">
      <c r="A27" s="36" t="s">
        <v>215</v>
      </c>
      <c r="B27" s="347"/>
      <c r="C27" s="110"/>
      <c r="D27" s="156">
        <v>7386</v>
      </c>
      <c r="E27" s="156">
        <v>8298</v>
      </c>
      <c r="F27" s="156">
        <v>8267</v>
      </c>
    </row>
    <row r="28" spans="1:10" ht="25.5" x14ac:dyDescent="0.2">
      <c r="A28" s="568" t="s">
        <v>216</v>
      </c>
      <c r="B28" s="347"/>
      <c r="C28" s="110"/>
      <c r="D28" s="156">
        <v>7952</v>
      </c>
      <c r="E28" s="156">
        <v>9017</v>
      </c>
      <c r="F28" s="156">
        <v>8847</v>
      </c>
    </row>
    <row r="29" spans="1:10" x14ac:dyDescent="0.2">
      <c r="A29" s="36"/>
      <c r="B29" s="347"/>
      <c r="C29" s="347"/>
      <c r="D29" s="347"/>
      <c r="E29" s="110"/>
      <c r="F29" s="110"/>
      <c r="H29" s="166"/>
    </row>
    <row r="30" spans="1:10" x14ac:dyDescent="0.2">
      <c r="A30" s="36" t="s">
        <v>217</v>
      </c>
      <c r="B30" s="347"/>
      <c r="C30" s="347"/>
      <c r="D30" s="347"/>
      <c r="E30" s="110"/>
      <c r="F30" s="110"/>
    </row>
    <row r="31" spans="1:10" x14ac:dyDescent="0.2">
      <c r="A31" s="36" t="s">
        <v>218</v>
      </c>
      <c r="B31" s="347"/>
      <c r="C31" s="347"/>
      <c r="D31" s="156">
        <v>38737.749117216117</v>
      </c>
      <c r="E31" s="156">
        <v>38703.025655677651</v>
      </c>
      <c r="F31" s="156">
        <v>38704</v>
      </c>
    </row>
    <row r="32" spans="1:10" x14ac:dyDescent="0.2">
      <c r="A32" s="36" t="s">
        <v>219</v>
      </c>
      <c r="B32" s="347"/>
      <c r="C32" s="347"/>
      <c r="D32" s="156">
        <v>38747.464999999997</v>
      </c>
      <c r="E32" s="156">
        <v>38706.627</v>
      </c>
      <c r="F32" s="156">
        <v>38707</v>
      </c>
    </row>
    <row r="33" spans="1:8" x14ac:dyDescent="0.2">
      <c r="A33" s="36" t="s">
        <v>220</v>
      </c>
      <c r="B33" s="347"/>
      <c r="C33" s="347"/>
      <c r="D33" s="156">
        <v>38748.868221001823</v>
      </c>
      <c r="E33" s="156">
        <v>38711.447655677657</v>
      </c>
      <c r="F33" s="156">
        <v>38721</v>
      </c>
    </row>
    <row r="34" spans="1:8" x14ac:dyDescent="0.2">
      <c r="A34" s="37"/>
      <c r="B34" s="347"/>
      <c r="C34" s="347"/>
      <c r="D34" s="347"/>
      <c r="E34" s="347"/>
      <c r="F34" s="347"/>
      <c r="H34" s="166"/>
    </row>
    <row r="35" spans="1:8" ht="12.75" customHeight="1" x14ac:dyDescent="0.2">
      <c r="A35" s="61" t="s">
        <v>318</v>
      </c>
      <c r="B35" s="586"/>
      <c r="C35" s="586"/>
      <c r="D35" s="586"/>
      <c r="E35" s="586"/>
      <c r="F35" s="586"/>
    </row>
    <row r="36" spans="1:8" x14ac:dyDescent="0.2">
      <c r="A36" s="61" t="s">
        <v>319</v>
      </c>
      <c r="B36" s="586"/>
      <c r="C36" s="586"/>
      <c r="D36" s="586"/>
      <c r="E36" s="586"/>
      <c r="F36" s="586"/>
    </row>
    <row r="37" spans="1:8" x14ac:dyDescent="0.2">
      <c r="A37" s="61" t="s">
        <v>320</v>
      </c>
    </row>
    <row r="38" spans="1:8" x14ac:dyDescent="0.2">
      <c r="E38" s="166"/>
      <c r="F38" s="166"/>
    </row>
    <row r="39" spans="1:8" x14ac:dyDescent="0.2">
      <c r="F39" s="166"/>
    </row>
  </sheetData>
  <phoneticPr fontId="5" type="noConversion"/>
  <pageMargins left="0.74803149606299213" right="0.74803149606299213" top="0.98425196850393704" bottom="0" header="0.4921259845" footer="0.4921259845"/>
  <pageSetup paperSize="9" scale="82" orientation="portrait" horizontalDpi="4294967292" verticalDpi="4294967292" r:id="rId1"/>
  <headerFooter alignWithMargins="0">
    <oddFooter>&amp;R&amp;8&amp;F/&amp;A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workbookViewId="0">
      <selection activeCell="V39" sqref="V39"/>
    </sheetView>
  </sheetViews>
  <sheetFormatPr defaultRowHeight="12.75" x14ac:dyDescent="0.2"/>
  <cols>
    <col min="1" max="1" width="24.7109375" style="154" customWidth="1"/>
    <col min="2" max="2" width="9.140625" style="154"/>
    <col min="3" max="5" width="12.140625" style="291" customWidth="1"/>
    <col min="6" max="6" width="9.140625" style="291"/>
    <col min="7" max="7" width="11.7109375" style="291" customWidth="1"/>
    <col min="8" max="8" width="0" style="291" hidden="1" customWidth="1"/>
    <col min="9" max="9" width="34.42578125" style="154" hidden="1" customWidth="1"/>
    <col min="10" max="10" width="14.140625" style="291" hidden="1" customWidth="1"/>
    <col min="11" max="11" width="0" style="291" hidden="1" customWidth="1"/>
    <col min="12" max="12" width="9.7109375" style="291" hidden="1" customWidth="1"/>
    <col min="13" max="16" width="0" style="291" hidden="1" customWidth="1"/>
    <col min="17" max="258" width="9.140625" style="154"/>
    <col min="259" max="260" width="21.85546875" style="154" customWidth="1"/>
    <col min="261" max="261" width="17.42578125" style="154" customWidth="1"/>
    <col min="262" max="262" width="9.140625" style="154"/>
    <col min="263" max="263" width="11.7109375" style="154" customWidth="1"/>
    <col min="264" max="514" width="9.140625" style="154"/>
    <col min="515" max="516" width="21.85546875" style="154" customWidth="1"/>
    <col min="517" max="517" width="17.42578125" style="154" customWidth="1"/>
    <col min="518" max="518" width="9.140625" style="154"/>
    <col min="519" max="519" width="11.7109375" style="154" customWidth="1"/>
    <col min="520" max="770" width="9.140625" style="154"/>
    <col min="771" max="772" width="21.85546875" style="154" customWidth="1"/>
    <col min="773" max="773" width="17.42578125" style="154" customWidth="1"/>
    <col min="774" max="774" width="9.140625" style="154"/>
    <col min="775" max="775" width="11.7109375" style="154" customWidth="1"/>
    <col min="776" max="1026" width="9.140625" style="154"/>
    <col min="1027" max="1028" width="21.85546875" style="154" customWidth="1"/>
    <col min="1029" max="1029" width="17.42578125" style="154" customWidth="1"/>
    <col min="1030" max="1030" width="9.140625" style="154"/>
    <col min="1031" max="1031" width="11.7109375" style="154" customWidth="1"/>
    <col min="1032" max="1282" width="9.140625" style="154"/>
    <col min="1283" max="1284" width="21.85546875" style="154" customWidth="1"/>
    <col min="1285" max="1285" width="17.42578125" style="154" customWidth="1"/>
    <col min="1286" max="1286" width="9.140625" style="154"/>
    <col min="1287" max="1287" width="11.7109375" style="154" customWidth="1"/>
    <col min="1288" max="1538" width="9.140625" style="154"/>
    <col min="1539" max="1540" width="21.85546875" style="154" customWidth="1"/>
    <col min="1541" max="1541" width="17.42578125" style="154" customWidth="1"/>
    <col min="1542" max="1542" width="9.140625" style="154"/>
    <col min="1543" max="1543" width="11.7109375" style="154" customWidth="1"/>
    <col min="1544" max="1794" width="9.140625" style="154"/>
    <col min="1795" max="1796" width="21.85546875" style="154" customWidth="1"/>
    <col min="1797" max="1797" width="17.42578125" style="154" customWidth="1"/>
    <col min="1798" max="1798" width="9.140625" style="154"/>
    <col min="1799" max="1799" width="11.7109375" style="154" customWidth="1"/>
    <col min="1800" max="2050" width="9.140625" style="154"/>
    <col min="2051" max="2052" width="21.85546875" style="154" customWidth="1"/>
    <col min="2053" max="2053" width="17.42578125" style="154" customWidth="1"/>
    <col min="2054" max="2054" width="9.140625" style="154"/>
    <col min="2055" max="2055" width="11.7109375" style="154" customWidth="1"/>
    <col min="2056" max="2306" width="9.140625" style="154"/>
    <col min="2307" max="2308" width="21.85546875" style="154" customWidth="1"/>
    <col min="2309" max="2309" width="17.42578125" style="154" customWidth="1"/>
    <col min="2310" max="2310" width="9.140625" style="154"/>
    <col min="2311" max="2311" width="11.7109375" style="154" customWidth="1"/>
    <col min="2312" max="2562" width="9.140625" style="154"/>
    <col min="2563" max="2564" width="21.85546875" style="154" customWidth="1"/>
    <col min="2565" max="2565" width="17.42578125" style="154" customWidth="1"/>
    <col min="2566" max="2566" width="9.140625" style="154"/>
    <col min="2567" max="2567" width="11.7109375" style="154" customWidth="1"/>
    <col min="2568" max="2818" width="9.140625" style="154"/>
    <col min="2819" max="2820" width="21.85546875" style="154" customWidth="1"/>
    <col min="2821" max="2821" width="17.42578125" style="154" customWidth="1"/>
    <col min="2822" max="2822" width="9.140625" style="154"/>
    <col min="2823" max="2823" width="11.7109375" style="154" customWidth="1"/>
    <col min="2824" max="3074" width="9.140625" style="154"/>
    <col min="3075" max="3076" width="21.85546875" style="154" customWidth="1"/>
    <col min="3077" max="3077" width="17.42578125" style="154" customWidth="1"/>
    <col min="3078" max="3078" width="9.140625" style="154"/>
    <col min="3079" max="3079" width="11.7109375" style="154" customWidth="1"/>
    <col min="3080" max="3330" width="9.140625" style="154"/>
    <col min="3331" max="3332" width="21.85546875" style="154" customWidth="1"/>
    <col min="3333" max="3333" width="17.42578125" style="154" customWidth="1"/>
    <col min="3334" max="3334" width="9.140625" style="154"/>
    <col min="3335" max="3335" width="11.7109375" style="154" customWidth="1"/>
    <col min="3336" max="3586" width="9.140625" style="154"/>
    <col min="3587" max="3588" width="21.85546875" style="154" customWidth="1"/>
    <col min="3589" max="3589" width="17.42578125" style="154" customWidth="1"/>
    <col min="3590" max="3590" width="9.140625" style="154"/>
    <col min="3591" max="3591" width="11.7109375" style="154" customWidth="1"/>
    <col min="3592" max="3842" width="9.140625" style="154"/>
    <col min="3843" max="3844" width="21.85546875" style="154" customWidth="1"/>
    <col min="3845" max="3845" width="17.42578125" style="154" customWidth="1"/>
    <col min="3846" max="3846" width="9.140625" style="154"/>
    <col min="3847" max="3847" width="11.7109375" style="154" customWidth="1"/>
    <col min="3848" max="4098" width="9.140625" style="154"/>
    <col min="4099" max="4100" width="21.85546875" style="154" customWidth="1"/>
    <col min="4101" max="4101" width="17.42578125" style="154" customWidth="1"/>
    <col min="4102" max="4102" width="9.140625" style="154"/>
    <col min="4103" max="4103" width="11.7109375" style="154" customWidth="1"/>
    <col min="4104" max="4354" width="9.140625" style="154"/>
    <col min="4355" max="4356" width="21.85546875" style="154" customWidth="1"/>
    <col min="4357" max="4357" width="17.42578125" style="154" customWidth="1"/>
    <col min="4358" max="4358" width="9.140625" style="154"/>
    <col min="4359" max="4359" width="11.7109375" style="154" customWidth="1"/>
    <col min="4360" max="4610" width="9.140625" style="154"/>
    <col min="4611" max="4612" width="21.85546875" style="154" customWidth="1"/>
    <col min="4613" max="4613" width="17.42578125" style="154" customWidth="1"/>
    <col min="4614" max="4614" width="9.140625" style="154"/>
    <col min="4615" max="4615" width="11.7109375" style="154" customWidth="1"/>
    <col min="4616" max="4866" width="9.140625" style="154"/>
    <col min="4867" max="4868" width="21.85546875" style="154" customWidth="1"/>
    <col min="4869" max="4869" width="17.42578125" style="154" customWidth="1"/>
    <col min="4870" max="4870" width="9.140625" style="154"/>
    <col min="4871" max="4871" width="11.7109375" style="154" customWidth="1"/>
    <col min="4872" max="5122" width="9.140625" style="154"/>
    <col min="5123" max="5124" width="21.85546875" style="154" customWidth="1"/>
    <col min="5125" max="5125" width="17.42578125" style="154" customWidth="1"/>
    <col min="5126" max="5126" width="9.140625" style="154"/>
    <col min="5127" max="5127" width="11.7109375" style="154" customWidth="1"/>
    <col min="5128" max="5378" width="9.140625" style="154"/>
    <col min="5379" max="5380" width="21.85546875" style="154" customWidth="1"/>
    <col min="5381" max="5381" width="17.42578125" style="154" customWidth="1"/>
    <col min="5382" max="5382" width="9.140625" style="154"/>
    <col min="5383" max="5383" width="11.7109375" style="154" customWidth="1"/>
    <col min="5384" max="5634" width="9.140625" style="154"/>
    <col min="5635" max="5636" width="21.85546875" style="154" customWidth="1"/>
    <col min="5637" max="5637" width="17.42578125" style="154" customWidth="1"/>
    <col min="5638" max="5638" width="9.140625" style="154"/>
    <col min="5639" max="5639" width="11.7109375" style="154" customWidth="1"/>
    <col min="5640" max="5890" width="9.140625" style="154"/>
    <col min="5891" max="5892" width="21.85546875" style="154" customWidth="1"/>
    <col min="5893" max="5893" width="17.42578125" style="154" customWidth="1"/>
    <col min="5894" max="5894" width="9.140625" style="154"/>
    <col min="5895" max="5895" width="11.7109375" style="154" customWidth="1"/>
    <col min="5896" max="6146" width="9.140625" style="154"/>
    <col min="6147" max="6148" width="21.85546875" style="154" customWidth="1"/>
    <col min="6149" max="6149" width="17.42578125" style="154" customWidth="1"/>
    <col min="6150" max="6150" width="9.140625" style="154"/>
    <col min="6151" max="6151" width="11.7109375" style="154" customWidth="1"/>
    <col min="6152" max="6402" width="9.140625" style="154"/>
    <col min="6403" max="6404" width="21.85546875" style="154" customWidth="1"/>
    <col min="6405" max="6405" width="17.42578125" style="154" customWidth="1"/>
    <col min="6406" max="6406" width="9.140625" style="154"/>
    <col min="6407" max="6407" width="11.7109375" style="154" customWidth="1"/>
    <col min="6408" max="6658" width="9.140625" style="154"/>
    <col min="6659" max="6660" width="21.85546875" style="154" customWidth="1"/>
    <col min="6661" max="6661" width="17.42578125" style="154" customWidth="1"/>
    <col min="6662" max="6662" width="9.140625" style="154"/>
    <col min="6663" max="6663" width="11.7109375" style="154" customWidth="1"/>
    <col min="6664" max="6914" width="9.140625" style="154"/>
    <col min="6915" max="6916" width="21.85546875" style="154" customWidth="1"/>
    <col min="6917" max="6917" width="17.42578125" style="154" customWidth="1"/>
    <col min="6918" max="6918" width="9.140625" style="154"/>
    <col min="6919" max="6919" width="11.7109375" style="154" customWidth="1"/>
    <col min="6920" max="7170" width="9.140625" style="154"/>
    <col min="7171" max="7172" width="21.85546875" style="154" customWidth="1"/>
    <col min="7173" max="7173" width="17.42578125" style="154" customWidth="1"/>
    <col min="7174" max="7174" width="9.140625" style="154"/>
    <col min="7175" max="7175" width="11.7109375" style="154" customWidth="1"/>
    <col min="7176" max="7426" width="9.140625" style="154"/>
    <col min="7427" max="7428" width="21.85546875" style="154" customWidth="1"/>
    <col min="7429" max="7429" width="17.42578125" style="154" customWidth="1"/>
    <col min="7430" max="7430" width="9.140625" style="154"/>
    <col min="7431" max="7431" width="11.7109375" style="154" customWidth="1"/>
    <col min="7432" max="7682" width="9.140625" style="154"/>
    <col min="7683" max="7684" width="21.85546875" style="154" customWidth="1"/>
    <col min="7685" max="7685" width="17.42578125" style="154" customWidth="1"/>
    <col min="7686" max="7686" width="9.140625" style="154"/>
    <col min="7687" max="7687" width="11.7109375" style="154" customWidth="1"/>
    <col min="7688" max="7938" width="9.140625" style="154"/>
    <col min="7939" max="7940" width="21.85546875" style="154" customWidth="1"/>
    <col min="7941" max="7941" width="17.42578125" style="154" customWidth="1"/>
    <col min="7942" max="7942" width="9.140625" style="154"/>
    <col min="7943" max="7943" width="11.7109375" style="154" customWidth="1"/>
    <col min="7944" max="8194" width="9.140625" style="154"/>
    <col min="8195" max="8196" width="21.85546875" style="154" customWidth="1"/>
    <col min="8197" max="8197" width="17.42578125" style="154" customWidth="1"/>
    <col min="8198" max="8198" width="9.140625" style="154"/>
    <col min="8199" max="8199" width="11.7109375" style="154" customWidth="1"/>
    <col min="8200" max="8450" width="9.140625" style="154"/>
    <col min="8451" max="8452" width="21.85546875" style="154" customWidth="1"/>
    <col min="8453" max="8453" width="17.42578125" style="154" customWidth="1"/>
    <col min="8454" max="8454" width="9.140625" style="154"/>
    <col min="8455" max="8455" width="11.7109375" style="154" customWidth="1"/>
    <col min="8456" max="8706" width="9.140625" style="154"/>
    <col min="8707" max="8708" width="21.85546875" style="154" customWidth="1"/>
    <col min="8709" max="8709" width="17.42578125" style="154" customWidth="1"/>
    <col min="8710" max="8710" width="9.140625" style="154"/>
    <col min="8711" max="8711" width="11.7109375" style="154" customWidth="1"/>
    <col min="8712" max="8962" width="9.140625" style="154"/>
    <col min="8963" max="8964" width="21.85546875" style="154" customWidth="1"/>
    <col min="8965" max="8965" width="17.42578125" style="154" customWidth="1"/>
    <col min="8966" max="8966" width="9.140625" style="154"/>
    <col min="8967" max="8967" width="11.7109375" style="154" customWidth="1"/>
    <col min="8968" max="9218" width="9.140625" style="154"/>
    <col min="9219" max="9220" width="21.85546875" style="154" customWidth="1"/>
    <col min="9221" max="9221" width="17.42578125" style="154" customWidth="1"/>
    <col min="9222" max="9222" width="9.140625" style="154"/>
    <col min="9223" max="9223" width="11.7109375" style="154" customWidth="1"/>
    <col min="9224" max="9474" width="9.140625" style="154"/>
    <col min="9475" max="9476" width="21.85546875" style="154" customWidth="1"/>
    <col min="9477" max="9477" width="17.42578125" style="154" customWidth="1"/>
    <col min="9478" max="9478" width="9.140625" style="154"/>
    <col min="9479" max="9479" width="11.7109375" style="154" customWidth="1"/>
    <col min="9480" max="9730" width="9.140625" style="154"/>
    <col min="9731" max="9732" width="21.85546875" style="154" customWidth="1"/>
    <col min="9733" max="9733" width="17.42578125" style="154" customWidth="1"/>
    <col min="9734" max="9734" width="9.140625" style="154"/>
    <col min="9735" max="9735" width="11.7109375" style="154" customWidth="1"/>
    <col min="9736" max="9986" width="9.140625" style="154"/>
    <col min="9987" max="9988" width="21.85546875" style="154" customWidth="1"/>
    <col min="9989" max="9989" width="17.42578125" style="154" customWidth="1"/>
    <col min="9990" max="9990" width="9.140625" style="154"/>
    <col min="9991" max="9991" width="11.7109375" style="154" customWidth="1"/>
    <col min="9992" max="10242" width="9.140625" style="154"/>
    <col min="10243" max="10244" width="21.85546875" style="154" customWidth="1"/>
    <col min="10245" max="10245" width="17.42578125" style="154" customWidth="1"/>
    <col min="10246" max="10246" width="9.140625" style="154"/>
    <col min="10247" max="10247" width="11.7109375" style="154" customWidth="1"/>
    <col min="10248" max="10498" width="9.140625" style="154"/>
    <col min="10499" max="10500" width="21.85546875" style="154" customWidth="1"/>
    <col min="10501" max="10501" width="17.42578125" style="154" customWidth="1"/>
    <col min="10502" max="10502" width="9.140625" style="154"/>
    <col min="10503" max="10503" width="11.7109375" style="154" customWidth="1"/>
    <col min="10504" max="10754" width="9.140625" style="154"/>
    <col min="10755" max="10756" width="21.85546875" style="154" customWidth="1"/>
    <col min="10757" max="10757" width="17.42578125" style="154" customWidth="1"/>
    <col min="10758" max="10758" width="9.140625" style="154"/>
    <col min="10759" max="10759" width="11.7109375" style="154" customWidth="1"/>
    <col min="10760" max="11010" width="9.140625" style="154"/>
    <col min="11011" max="11012" width="21.85546875" style="154" customWidth="1"/>
    <col min="11013" max="11013" width="17.42578125" style="154" customWidth="1"/>
    <col min="11014" max="11014" width="9.140625" style="154"/>
    <col min="11015" max="11015" width="11.7109375" style="154" customWidth="1"/>
    <col min="11016" max="11266" width="9.140625" style="154"/>
    <col min="11267" max="11268" width="21.85546875" style="154" customWidth="1"/>
    <col min="11269" max="11269" width="17.42578125" style="154" customWidth="1"/>
    <col min="11270" max="11270" width="9.140625" style="154"/>
    <col min="11271" max="11271" width="11.7109375" style="154" customWidth="1"/>
    <col min="11272" max="11522" width="9.140625" style="154"/>
    <col min="11523" max="11524" width="21.85546875" style="154" customWidth="1"/>
    <col min="11525" max="11525" width="17.42578125" style="154" customWidth="1"/>
    <col min="11526" max="11526" width="9.140625" style="154"/>
    <col min="11527" max="11527" width="11.7109375" style="154" customWidth="1"/>
    <col min="11528" max="11778" width="9.140625" style="154"/>
    <col min="11779" max="11780" width="21.85546875" style="154" customWidth="1"/>
    <col min="11781" max="11781" width="17.42578125" style="154" customWidth="1"/>
    <col min="11782" max="11782" width="9.140625" style="154"/>
    <col min="11783" max="11783" width="11.7109375" style="154" customWidth="1"/>
    <col min="11784" max="12034" width="9.140625" style="154"/>
    <col min="12035" max="12036" width="21.85546875" style="154" customWidth="1"/>
    <col min="12037" max="12037" width="17.42578125" style="154" customWidth="1"/>
    <col min="12038" max="12038" width="9.140625" style="154"/>
    <col min="12039" max="12039" width="11.7109375" style="154" customWidth="1"/>
    <col min="12040" max="12290" width="9.140625" style="154"/>
    <col min="12291" max="12292" width="21.85546875" style="154" customWidth="1"/>
    <col min="12293" max="12293" width="17.42578125" style="154" customWidth="1"/>
    <col min="12294" max="12294" width="9.140625" style="154"/>
    <col min="12295" max="12295" width="11.7109375" style="154" customWidth="1"/>
    <col min="12296" max="12546" width="9.140625" style="154"/>
    <col min="12547" max="12548" width="21.85546875" style="154" customWidth="1"/>
    <col min="12549" max="12549" width="17.42578125" style="154" customWidth="1"/>
    <col min="12550" max="12550" width="9.140625" style="154"/>
    <col min="12551" max="12551" width="11.7109375" style="154" customWidth="1"/>
    <col min="12552" max="12802" width="9.140625" style="154"/>
    <col min="12803" max="12804" width="21.85546875" style="154" customWidth="1"/>
    <col min="12805" max="12805" width="17.42578125" style="154" customWidth="1"/>
    <col min="12806" max="12806" width="9.140625" style="154"/>
    <col min="12807" max="12807" width="11.7109375" style="154" customWidth="1"/>
    <col min="12808" max="13058" width="9.140625" style="154"/>
    <col min="13059" max="13060" width="21.85546875" style="154" customWidth="1"/>
    <col min="13061" max="13061" width="17.42578125" style="154" customWidth="1"/>
    <col min="13062" max="13062" width="9.140625" style="154"/>
    <col min="13063" max="13063" width="11.7109375" style="154" customWidth="1"/>
    <col min="13064" max="13314" width="9.140625" style="154"/>
    <col min="13315" max="13316" width="21.85546875" style="154" customWidth="1"/>
    <col min="13317" max="13317" width="17.42578125" style="154" customWidth="1"/>
    <col min="13318" max="13318" width="9.140625" style="154"/>
    <col min="13319" max="13319" width="11.7109375" style="154" customWidth="1"/>
    <col min="13320" max="13570" width="9.140625" style="154"/>
    <col min="13571" max="13572" width="21.85546875" style="154" customWidth="1"/>
    <col min="13573" max="13573" width="17.42578125" style="154" customWidth="1"/>
    <col min="13574" max="13574" width="9.140625" style="154"/>
    <col min="13575" max="13575" width="11.7109375" style="154" customWidth="1"/>
    <col min="13576" max="13826" width="9.140625" style="154"/>
    <col min="13827" max="13828" width="21.85546875" style="154" customWidth="1"/>
    <col min="13829" max="13829" width="17.42578125" style="154" customWidth="1"/>
    <col min="13830" max="13830" width="9.140625" style="154"/>
    <col min="13831" max="13831" width="11.7109375" style="154" customWidth="1"/>
    <col min="13832" max="14082" width="9.140625" style="154"/>
    <col min="14083" max="14084" width="21.85546875" style="154" customWidth="1"/>
    <col min="14085" max="14085" width="17.42578125" style="154" customWidth="1"/>
    <col min="14086" max="14086" width="9.140625" style="154"/>
    <col min="14087" max="14087" width="11.7109375" style="154" customWidth="1"/>
    <col min="14088" max="14338" width="9.140625" style="154"/>
    <col min="14339" max="14340" width="21.85546875" style="154" customWidth="1"/>
    <col min="14341" max="14341" width="17.42578125" style="154" customWidth="1"/>
    <col min="14342" max="14342" width="9.140625" style="154"/>
    <col min="14343" max="14343" width="11.7109375" style="154" customWidth="1"/>
    <col min="14344" max="14594" width="9.140625" style="154"/>
    <col min="14595" max="14596" width="21.85546875" style="154" customWidth="1"/>
    <col min="14597" max="14597" width="17.42578125" style="154" customWidth="1"/>
    <col min="14598" max="14598" width="9.140625" style="154"/>
    <col min="14599" max="14599" width="11.7109375" style="154" customWidth="1"/>
    <col min="14600" max="14850" width="9.140625" style="154"/>
    <col min="14851" max="14852" width="21.85546875" style="154" customWidth="1"/>
    <col min="14853" max="14853" width="17.42578125" style="154" customWidth="1"/>
    <col min="14854" max="14854" width="9.140625" style="154"/>
    <col min="14855" max="14855" width="11.7109375" style="154" customWidth="1"/>
    <col min="14856" max="15106" width="9.140625" style="154"/>
    <col min="15107" max="15108" width="21.85546875" style="154" customWidth="1"/>
    <col min="15109" max="15109" width="17.42578125" style="154" customWidth="1"/>
    <col min="15110" max="15110" width="9.140625" style="154"/>
    <col min="15111" max="15111" width="11.7109375" style="154" customWidth="1"/>
    <col min="15112" max="15362" width="9.140625" style="154"/>
    <col min="15363" max="15364" width="21.85546875" style="154" customWidth="1"/>
    <col min="15365" max="15365" width="17.42578125" style="154" customWidth="1"/>
    <col min="15366" max="15366" width="9.140625" style="154"/>
    <col min="15367" max="15367" width="11.7109375" style="154" customWidth="1"/>
    <col min="15368" max="15618" width="9.140625" style="154"/>
    <col min="15619" max="15620" width="21.85546875" style="154" customWidth="1"/>
    <col min="15621" max="15621" width="17.42578125" style="154" customWidth="1"/>
    <col min="15622" max="15622" width="9.140625" style="154"/>
    <col min="15623" max="15623" width="11.7109375" style="154" customWidth="1"/>
    <col min="15624" max="15874" width="9.140625" style="154"/>
    <col min="15875" max="15876" width="21.85546875" style="154" customWidth="1"/>
    <col min="15877" max="15877" width="17.42578125" style="154" customWidth="1"/>
    <col min="15878" max="15878" width="9.140625" style="154"/>
    <col min="15879" max="15879" width="11.7109375" style="154" customWidth="1"/>
    <col min="15880" max="16130" width="9.140625" style="154"/>
    <col min="16131" max="16132" width="21.85546875" style="154" customWidth="1"/>
    <col min="16133" max="16133" width="17.42578125" style="154" customWidth="1"/>
    <col min="16134" max="16134" width="9.140625" style="154"/>
    <col min="16135" max="16135" width="11.7109375" style="154" customWidth="1"/>
    <col min="16136" max="16384" width="9.140625" style="154"/>
  </cols>
  <sheetData>
    <row r="1" spans="1:18" x14ac:dyDescent="0.2">
      <c r="A1" s="152" t="s">
        <v>12</v>
      </c>
    </row>
    <row r="2" spans="1:18" x14ac:dyDescent="0.2">
      <c r="A2" s="295"/>
    </row>
    <row r="3" spans="1:18" ht="15.75" x14ac:dyDescent="0.25">
      <c r="A3" s="292" t="s">
        <v>221</v>
      </c>
    </row>
    <row r="6" spans="1:18" ht="41.25" customHeight="1" x14ac:dyDescent="0.2">
      <c r="A6" s="124" t="s">
        <v>34</v>
      </c>
      <c r="B6" s="124"/>
      <c r="C6" s="302"/>
      <c r="D6" s="302"/>
      <c r="E6" s="303" t="s">
        <v>230</v>
      </c>
    </row>
    <row r="7" spans="1:18" x14ac:dyDescent="0.2">
      <c r="C7" s="293"/>
      <c r="D7" s="293"/>
      <c r="E7" s="297"/>
      <c r="J7" s="291" t="s">
        <v>48</v>
      </c>
      <c r="K7" s="291" t="s">
        <v>36</v>
      </c>
      <c r="L7" s="296" t="s">
        <v>14</v>
      </c>
      <c r="N7" s="291" t="s">
        <v>50</v>
      </c>
      <c r="O7" s="291" t="s">
        <v>36</v>
      </c>
      <c r="P7" s="296" t="s">
        <v>14</v>
      </c>
    </row>
    <row r="8" spans="1:18" x14ac:dyDescent="0.2">
      <c r="A8" s="154" t="s">
        <v>100</v>
      </c>
      <c r="C8" s="298"/>
      <c r="D8" s="298"/>
      <c r="E8" s="298">
        <v>0.56364599999999998</v>
      </c>
      <c r="I8" s="154" t="s">
        <v>2</v>
      </c>
      <c r="J8" s="291">
        <v>3146</v>
      </c>
      <c r="K8" s="291">
        <v>475500</v>
      </c>
      <c r="L8" s="291">
        <v>478646</v>
      </c>
      <c r="O8" s="291">
        <v>85000</v>
      </c>
      <c r="P8" s="291">
        <v>85000</v>
      </c>
    </row>
    <row r="9" spans="1:18" x14ac:dyDescent="0.2">
      <c r="A9" s="154" t="s">
        <v>106</v>
      </c>
      <c r="C9" s="298"/>
      <c r="D9" s="298"/>
      <c r="E9" s="298">
        <v>0.49133700000000002</v>
      </c>
      <c r="G9" s="298"/>
      <c r="I9" s="154" t="s">
        <v>4</v>
      </c>
      <c r="J9" s="291">
        <v>406150</v>
      </c>
      <c r="L9" s="291">
        <v>406150</v>
      </c>
      <c r="N9" s="291">
        <v>85187</v>
      </c>
      <c r="P9" s="291">
        <v>85187</v>
      </c>
      <c r="Q9" s="298"/>
    </row>
    <row r="10" spans="1:18" x14ac:dyDescent="0.2">
      <c r="A10" s="154" t="s">
        <v>222</v>
      </c>
      <c r="C10" s="298"/>
      <c r="D10" s="298"/>
      <c r="E10" s="298">
        <v>1.903E-3</v>
      </c>
      <c r="I10" s="154" t="s">
        <v>37</v>
      </c>
      <c r="J10" s="291">
        <v>1903</v>
      </c>
      <c r="L10" s="291">
        <v>1903</v>
      </c>
      <c r="P10" s="291">
        <v>0</v>
      </c>
    </row>
    <row r="11" spans="1:18" x14ac:dyDescent="0.2">
      <c r="A11" s="154" t="s">
        <v>223</v>
      </c>
      <c r="C11" s="298"/>
      <c r="D11" s="298"/>
      <c r="E11" s="298">
        <v>0.37040499999999998</v>
      </c>
      <c r="I11" s="154" t="s">
        <v>38</v>
      </c>
      <c r="J11" s="291">
        <v>284305</v>
      </c>
      <c r="L11" s="291">
        <v>284305</v>
      </c>
      <c r="N11" s="291">
        <v>86100</v>
      </c>
      <c r="P11" s="291">
        <v>86100</v>
      </c>
    </row>
    <row r="12" spans="1:18" x14ac:dyDescent="0.2">
      <c r="A12" s="124" t="s">
        <v>124</v>
      </c>
      <c r="B12" s="124"/>
      <c r="C12" s="304"/>
      <c r="D12" s="304"/>
      <c r="E12" s="304">
        <v>0.76930500000000002</v>
      </c>
      <c r="I12" s="154" t="s">
        <v>5</v>
      </c>
      <c r="J12" s="291">
        <v>768958</v>
      </c>
      <c r="L12" s="291">
        <v>768958</v>
      </c>
      <c r="N12" s="291">
        <v>347</v>
      </c>
      <c r="P12" s="291">
        <v>347</v>
      </c>
      <c r="R12" s="298"/>
    </row>
    <row r="13" spans="1:18" x14ac:dyDescent="0.2">
      <c r="A13" s="154" t="s">
        <v>126</v>
      </c>
      <c r="C13" s="298"/>
      <c r="D13" s="298"/>
      <c r="E13" s="298">
        <v>2.196596</v>
      </c>
      <c r="I13" s="154" t="s">
        <v>6</v>
      </c>
      <c r="J13" s="291">
        <v>1464462</v>
      </c>
      <c r="L13" s="291">
        <v>1939962</v>
      </c>
      <c r="N13" s="291">
        <v>171634</v>
      </c>
      <c r="P13" s="291">
        <v>256634</v>
      </c>
    </row>
    <row r="14" spans="1:18" x14ac:dyDescent="0.2">
      <c r="C14" s="298"/>
      <c r="D14" s="298"/>
      <c r="E14" s="298"/>
    </row>
    <row r="15" spans="1:18" x14ac:dyDescent="0.2">
      <c r="A15" s="154" t="s">
        <v>140</v>
      </c>
      <c r="C15" s="298"/>
      <c r="D15" s="298"/>
      <c r="E15" s="298">
        <v>0.180038</v>
      </c>
      <c r="I15" s="154" t="s">
        <v>33</v>
      </c>
      <c r="J15" s="291">
        <v>151488</v>
      </c>
      <c r="L15" s="291">
        <v>151488</v>
      </c>
      <c r="N15" s="291">
        <v>28550</v>
      </c>
      <c r="P15" s="291">
        <v>28550</v>
      </c>
    </row>
    <row r="16" spans="1:18" x14ac:dyDescent="0.2">
      <c r="A16" s="154" t="s">
        <v>141</v>
      </c>
      <c r="C16" s="298"/>
      <c r="D16" s="298"/>
      <c r="E16" s="298">
        <v>0.486286</v>
      </c>
      <c r="I16" s="154" t="s">
        <v>7</v>
      </c>
      <c r="J16" s="291">
        <v>346833</v>
      </c>
      <c r="L16" s="291">
        <v>346833</v>
      </c>
      <c r="N16" s="291">
        <v>139453</v>
      </c>
      <c r="P16" s="291">
        <v>139453</v>
      </c>
    </row>
    <row r="17" spans="1:17" x14ac:dyDescent="0.2">
      <c r="A17" s="124" t="s">
        <v>137</v>
      </c>
      <c r="B17" s="124"/>
      <c r="C17" s="304"/>
      <c r="D17" s="304"/>
      <c r="E17" s="304">
        <v>0.112232</v>
      </c>
      <c r="I17" s="154" t="s">
        <v>39</v>
      </c>
      <c r="J17" s="291">
        <v>132</v>
      </c>
      <c r="K17" s="291">
        <v>95100</v>
      </c>
      <c r="L17" s="291">
        <v>95232</v>
      </c>
      <c r="O17" s="291">
        <v>17000</v>
      </c>
      <c r="P17" s="291">
        <v>17000</v>
      </c>
    </row>
    <row r="18" spans="1:17" x14ac:dyDescent="0.2">
      <c r="A18" s="154" t="s">
        <v>146</v>
      </c>
      <c r="C18" s="298"/>
      <c r="D18" s="298"/>
      <c r="E18" s="298">
        <v>0.77855600000000003</v>
      </c>
      <c r="I18" s="154" t="s">
        <v>8</v>
      </c>
      <c r="J18" s="291">
        <v>498453</v>
      </c>
      <c r="L18" s="291">
        <v>593553</v>
      </c>
      <c r="N18" s="291">
        <v>168003</v>
      </c>
      <c r="P18" s="291">
        <v>185003</v>
      </c>
    </row>
    <row r="19" spans="1:17" x14ac:dyDescent="0.2">
      <c r="C19" s="298"/>
      <c r="D19" s="298"/>
      <c r="E19" s="298"/>
    </row>
    <row r="20" spans="1:17" x14ac:dyDescent="0.2">
      <c r="A20" s="61" t="s">
        <v>224</v>
      </c>
      <c r="C20" s="298"/>
      <c r="D20" s="298"/>
      <c r="E20" s="298">
        <v>1.41804</v>
      </c>
      <c r="I20" s="154" t="s">
        <v>40</v>
      </c>
      <c r="J20" s="291">
        <v>966009</v>
      </c>
      <c r="L20" s="291">
        <v>1346409</v>
      </c>
      <c r="N20" s="291">
        <v>3631</v>
      </c>
      <c r="P20" s="291">
        <v>71631</v>
      </c>
      <c r="Q20" s="298"/>
    </row>
    <row r="21" spans="1:17" x14ac:dyDescent="0.2">
      <c r="C21" s="298"/>
      <c r="D21" s="299"/>
      <c r="E21" s="298"/>
    </row>
    <row r="22" spans="1:17" x14ac:dyDescent="0.2">
      <c r="A22" s="557" t="s">
        <v>225</v>
      </c>
      <c r="C22" s="298"/>
      <c r="D22" s="298"/>
      <c r="E22" s="298">
        <v>2.7830550000000001</v>
      </c>
      <c r="I22" s="154" t="s">
        <v>41</v>
      </c>
      <c r="L22" s="291">
        <v>2503655</v>
      </c>
      <c r="P22" s="291">
        <v>279400</v>
      </c>
    </row>
    <row r="23" spans="1:17" x14ac:dyDescent="0.2">
      <c r="A23" s="557" t="s">
        <v>101</v>
      </c>
      <c r="C23" s="298"/>
      <c r="D23" s="298"/>
      <c r="E23" s="298">
        <v>1.3650150000000001</v>
      </c>
      <c r="G23" s="294"/>
      <c r="I23" s="154" t="s">
        <v>3</v>
      </c>
      <c r="L23" s="291">
        <v>1157246</v>
      </c>
      <c r="P23" s="291">
        <v>207769</v>
      </c>
    </row>
    <row r="24" spans="1:17" x14ac:dyDescent="0.2">
      <c r="C24" s="298"/>
      <c r="D24" s="298"/>
      <c r="E24" s="298"/>
    </row>
    <row r="25" spans="1:17" x14ac:dyDescent="0.2">
      <c r="A25" s="154" t="s">
        <v>226</v>
      </c>
      <c r="C25" s="298"/>
      <c r="D25" s="298"/>
      <c r="E25" s="298"/>
      <c r="I25" s="154" t="s">
        <v>42</v>
      </c>
    </row>
    <row r="26" spans="1:17" x14ac:dyDescent="0.2">
      <c r="A26" s="154" t="s">
        <v>227</v>
      </c>
      <c r="C26" s="298"/>
      <c r="D26" s="298"/>
      <c r="E26" s="298">
        <v>-2.7830550000000001</v>
      </c>
      <c r="I26" s="154" t="s">
        <v>43</v>
      </c>
      <c r="L26" s="291">
        <v>-2503655</v>
      </c>
      <c r="P26" s="291">
        <v>-279400</v>
      </c>
    </row>
    <row r="27" spans="1:17" x14ac:dyDescent="0.2">
      <c r="A27" s="124" t="s">
        <v>228</v>
      </c>
      <c r="B27" s="124"/>
      <c r="C27" s="304"/>
      <c r="D27" s="304"/>
      <c r="E27" s="304">
        <v>0.76930500000000002</v>
      </c>
      <c r="I27" s="154" t="s">
        <v>44</v>
      </c>
      <c r="L27" s="291">
        <v>768958</v>
      </c>
      <c r="P27" s="291">
        <v>347</v>
      </c>
    </row>
    <row r="28" spans="1:17" x14ac:dyDescent="0.2">
      <c r="A28" s="154" t="s">
        <v>229</v>
      </c>
      <c r="C28" s="298"/>
      <c r="D28" s="298"/>
      <c r="E28" s="298">
        <v>-2.0137499999999999</v>
      </c>
      <c r="I28" s="154" t="s">
        <v>45</v>
      </c>
      <c r="L28" s="291">
        <v>-1734697</v>
      </c>
      <c r="P28" s="291">
        <v>-279053</v>
      </c>
    </row>
    <row r="29" spans="1:17" x14ac:dyDescent="0.2">
      <c r="C29" s="298"/>
      <c r="D29" s="298"/>
      <c r="E29" s="298"/>
    </row>
    <row r="30" spans="1:17" hidden="1" x14ac:dyDescent="0.2">
      <c r="A30" s="301" t="s">
        <v>49</v>
      </c>
      <c r="C30" s="298"/>
      <c r="D30" s="298"/>
      <c r="E30" s="298"/>
      <c r="I30" s="154" t="s">
        <v>49</v>
      </c>
    </row>
    <row r="31" spans="1:17" hidden="1" x14ac:dyDescent="0.2">
      <c r="A31" s="301" t="s">
        <v>1</v>
      </c>
      <c r="C31" s="298"/>
      <c r="D31" s="298"/>
      <c r="E31" s="300"/>
      <c r="I31" s="154" t="s">
        <v>1</v>
      </c>
    </row>
    <row r="32" spans="1:17" hidden="1" x14ac:dyDescent="0.2">
      <c r="A32" s="301" t="s">
        <v>46</v>
      </c>
      <c r="C32" s="298"/>
      <c r="D32" s="298"/>
      <c r="E32" s="298"/>
      <c r="I32" s="154" t="s">
        <v>46</v>
      </c>
    </row>
    <row r="33" spans="1:9" hidden="1" x14ac:dyDescent="0.2">
      <c r="A33" s="301" t="s">
        <v>47</v>
      </c>
      <c r="C33" s="298"/>
      <c r="D33" s="298"/>
      <c r="E33" s="298"/>
      <c r="I33" s="154" t="s">
        <v>47</v>
      </c>
    </row>
    <row r="34" spans="1:9" x14ac:dyDescent="0.2">
      <c r="C34" s="298"/>
      <c r="D34" s="298"/>
      <c r="E34" s="298"/>
    </row>
    <row r="35" spans="1:9" x14ac:dyDescent="0.2">
      <c r="C35" s="298"/>
      <c r="D35" s="298"/>
      <c r="E35" s="298"/>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5">
    <pageSetUpPr fitToPage="1"/>
  </sheetPr>
  <dimension ref="A1:G27"/>
  <sheetViews>
    <sheetView workbookViewId="0">
      <selection activeCell="K45" sqref="K45"/>
    </sheetView>
  </sheetViews>
  <sheetFormatPr defaultRowHeight="12.75" x14ac:dyDescent="0.2"/>
  <cols>
    <col min="1" max="1" width="71" style="116" bestFit="1" customWidth="1"/>
    <col min="2" max="3" width="12.140625" style="116" customWidth="1"/>
    <col min="4" max="6" width="12.140625" style="115" customWidth="1"/>
    <col min="7" max="7" width="10.7109375" style="116" customWidth="1"/>
    <col min="8" max="16384" width="9.140625" style="116"/>
  </cols>
  <sheetData>
    <row r="1" spans="1:7" x14ac:dyDescent="0.2">
      <c r="A1" s="92" t="s">
        <v>12</v>
      </c>
      <c r="B1" s="92"/>
      <c r="C1" s="92"/>
      <c r="D1" s="92"/>
      <c r="E1" s="92"/>
      <c r="F1" s="92"/>
    </row>
    <row r="2" spans="1:7" x14ac:dyDescent="0.2">
      <c r="A2" s="158"/>
      <c r="B2" s="158"/>
      <c r="C2" s="158"/>
      <c r="D2" s="158"/>
    </row>
    <row r="3" spans="1:7" ht="15.75" x14ac:dyDescent="0.25">
      <c r="A3" s="65" t="s">
        <v>231</v>
      </c>
      <c r="B3" s="65"/>
      <c r="C3" s="65"/>
      <c r="D3" s="119"/>
      <c r="E3" s="94"/>
      <c r="F3" s="119"/>
    </row>
    <row r="4" spans="1:7" x14ac:dyDescent="0.2">
      <c r="E4" s="155"/>
      <c r="G4" s="61"/>
    </row>
    <row r="5" spans="1:7" x14ac:dyDescent="0.2">
      <c r="D5" s="142"/>
      <c r="E5" s="142"/>
      <c r="F5" s="142"/>
      <c r="G5" s="61"/>
    </row>
    <row r="6" spans="1:7" x14ac:dyDescent="0.2">
      <c r="A6" s="68" t="s">
        <v>34</v>
      </c>
      <c r="B6" s="105" t="s">
        <v>55</v>
      </c>
      <c r="C6" s="105" t="s">
        <v>23</v>
      </c>
      <c r="D6" s="105" t="s">
        <v>54</v>
      </c>
      <c r="E6" s="105" t="s">
        <v>53</v>
      </c>
      <c r="F6" s="105" t="s">
        <v>25</v>
      </c>
      <c r="G6" s="66"/>
    </row>
    <row r="7" spans="1:7" x14ac:dyDescent="0.2">
      <c r="A7" s="61"/>
      <c r="B7" s="61"/>
      <c r="C7" s="61"/>
      <c r="D7" s="78"/>
      <c r="E7" s="78"/>
      <c r="F7" s="78"/>
      <c r="G7" s="62"/>
    </row>
    <row r="8" spans="1:7" x14ac:dyDescent="0.2">
      <c r="A8" s="61" t="s">
        <v>71</v>
      </c>
      <c r="B8" s="112">
        <v>19.433622176400117</v>
      </c>
      <c r="C8" s="112">
        <v>20.018557028056662</v>
      </c>
      <c r="D8" s="112">
        <v>34.485745340497978</v>
      </c>
      <c r="E8" s="112">
        <v>34.798245654161612</v>
      </c>
      <c r="F8" s="112">
        <v>33.200000000000003</v>
      </c>
      <c r="G8" s="67"/>
    </row>
    <row r="9" spans="1:7" x14ac:dyDescent="0.2">
      <c r="A9" s="61"/>
      <c r="B9" s="362"/>
      <c r="C9" s="362"/>
      <c r="D9" s="112"/>
      <c r="E9" s="112"/>
      <c r="F9" s="112"/>
      <c r="G9" s="67"/>
    </row>
    <row r="10" spans="1:7" ht="12.75" customHeight="1" x14ac:dyDescent="0.2">
      <c r="A10" s="61" t="s">
        <v>232</v>
      </c>
      <c r="B10" s="112"/>
      <c r="C10" s="112"/>
      <c r="D10" s="112"/>
      <c r="E10" s="112"/>
      <c r="F10" s="112"/>
      <c r="G10" s="62"/>
    </row>
    <row r="11" spans="1:7" ht="12.75" customHeight="1" x14ac:dyDescent="0.2">
      <c r="A11" s="78" t="s">
        <v>233</v>
      </c>
      <c r="B11" s="112"/>
      <c r="C11" s="112">
        <v>-0.2</v>
      </c>
      <c r="D11" s="112"/>
      <c r="E11" s="112">
        <v>-0.5</v>
      </c>
      <c r="F11" s="112">
        <v>-0.5</v>
      </c>
      <c r="G11" s="62"/>
    </row>
    <row r="12" spans="1:7" ht="12.75" customHeight="1" x14ac:dyDescent="0.2">
      <c r="A12" s="78" t="s">
        <v>234</v>
      </c>
      <c r="B12" s="112"/>
      <c r="C12" s="112"/>
      <c r="D12" s="112"/>
      <c r="E12" s="112">
        <v>5</v>
      </c>
      <c r="F12" s="112">
        <v>5</v>
      </c>
      <c r="G12" s="62"/>
    </row>
    <row r="13" spans="1:7" ht="12.75" customHeight="1" x14ac:dyDescent="0.2">
      <c r="A13" s="61" t="s">
        <v>235</v>
      </c>
      <c r="B13" s="112"/>
      <c r="C13" s="112"/>
      <c r="D13" s="112">
        <v>6.3559999999999999</v>
      </c>
      <c r="E13" s="112"/>
      <c r="F13" s="112"/>
      <c r="G13" s="62"/>
    </row>
    <row r="14" spans="1:7" ht="12.75" hidden="1" customHeight="1" x14ac:dyDescent="0.2">
      <c r="A14" s="61" t="s">
        <v>236</v>
      </c>
      <c r="B14" s="112"/>
      <c r="C14" s="112"/>
      <c r="D14" s="112"/>
      <c r="E14" s="112"/>
      <c r="F14" s="112"/>
      <c r="G14" s="62"/>
    </row>
    <row r="15" spans="1:7" ht="12.75" hidden="1" customHeight="1" x14ac:dyDescent="0.2">
      <c r="A15" s="61" t="s">
        <v>237</v>
      </c>
      <c r="B15" s="112"/>
      <c r="C15" s="112"/>
      <c r="D15" s="298"/>
      <c r="E15" s="298"/>
      <c r="F15" s="298"/>
      <c r="G15" s="62"/>
    </row>
    <row r="16" spans="1:7" ht="12.75" hidden="1" customHeight="1" x14ac:dyDescent="0.2">
      <c r="A16" s="61" t="s">
        <v>238</v>
      </c>
      <c r="B16" s="112"/>
      <c r="C16" s="112"/>
      <c r="D16" s="112"/>
      <c r="E16" s="112"/>
      <c r="F16" s="112"/>
      <c r="G16" s="62"/>
    </row>
    <row r="17" spans="1:7" ht="12.75" customHeight="1" x14ac:dyDescent="0.2">
      <c r="A17" s="61" t="s">
        <v>236</v>
      </c>
      <c r="B17" s="112"/>
      <c r="C17" s="112"/>
      <c r="D17" s="112">
        <v>-1.0660000000000001</v>
      </c>
      <c r="E17" s="112"/>
      <c r="F17" s="112"/>
      <c r="G17" s="62"/>
    </row>
    <row r="18" spans="1:7" ht="12.75" customHeight="1" x14ac:dyDescent="0.2">
      <c r="A18" s="61" t="s">
        <v>237</v>
      </c>
      <c r="B18" s="112"/>
      <c r="C18" s="112"/>
      <c r="D18" s="112"/>
      <c r="E18" s="112"/>
      <c r="F18" s="112">
        <v>7</v>
      </c>
      <c r="G18" s="62"/>
    </row>
    <row r="19" spans="1:7" ht="12.75" customHeight="1" x14ac:dyDescent="0.2">
      <c r="A19" s="61" t="s">
        <v>238</v>
      </c>
      <c r="B19" s="112"/>
      <c r="C19" s="112"/>
      <c r="D19" s="112"/>
      <c r="E19" s="112"/>
      <c r="F19" s="112">
        <v>5</v>
      </c>
      <c r="G19" s="62"/>
    </row>
    <row r="20" spans="1:7" ht="12.75" customHeight="1" x14ac:dyDescent="0.2">
      <c r="A20" s="61" t="s">
        <v>239</v>
      </c>
      <c r="B20" s="112"/>
      <c r="C20" s="112"/>
      <c r="D20" s="112"/>
      <c r="E20" s="112"/>
      <c r="F20" s="112">
        <v>1.2</v>
      </c>
      <c r="G20" s="62"/>
    </row>
    <row r="21" spans="1:7" x14ac:dyDescent="0.2">
      <c r="A21" s="62" t="s">
        <v>240</v>
      </c>
      <c r="B21" s="298"/>
      <c r="C21" s="298">
        <v>0.2</v>
      </c>
      <c r="D21" s="298">
        <v>0.54800000000000004</v>
      </c>
      <c r="E21" s="298">
        <v>1</v>
      </c>
      <c r="F21" s="298">
        <v>1</v>
      </c>
      <c r="G21" s="117"/>
    </row>
    <row r="22" spans="1:7" x14ac:dyDescent="0.2">
      <c r="A22" s="68" t="s">
        <v>241</v>
      </c>
      <c r="B22" s="304">
        <v>0.245</v>
      </c>
      <c r="C22" s="304"/>
      <c r="D22" s="304">
        <v>0.245</v>
      </c>
      <c r="E22" s="304"/>
      <c r="F22" s="304"/>
      <c r="G22" s="117"/>
    </row>
    <row r="23" spans="1:7" x14ac:dyDescent="0.2">
      <c r="A23" s="61" t="s">
        <v>16</v>
      </c>
      <c r="B23" s="112">
        <v>19.678622176400118</v>
      </c>
      <c r="C23" s="112">
        <v>20.118557028056664</v>
      </c>
      <c r="D23" s="112">
        <v>40.568745340497976</v>
      </c>
      <c r="E23" s="112">
        <v>40.298245654161612</v>
      </c>
      <c r="F23" s="112">
        <v>51.800000000000004</v>
      </c>
    </row>
    <row r="24" spans="1:7" x14ac:dyDescent="0.2">
      <c r="B24" s="115"/>
      <c r="C24" s="115"/>
      <c r="D24" s="170"/>
      <c r="E24" s="170"/>
    </row>
    <row r="25" spans="1:7" x14ac:dyDescent="0.2">
      <c r="B25" s="115"/>
      <c r="C25" s="115"/>
      <c r="D25" s="376"/>
    </row>
    <row r="27" spans="1:7" x14ac:dyDescent="0.2">
      <c r="B27" s="371"/>
      <c r="D27" s="288"/>
      <c r="E27" s="288"/>
    </row>
  </sheetData>
  <phoneticPr fontId="5" type="noConversion"/>
  <pageMargins left="0.75" right="0.75" top="1" bottom="1" header="0.4921259845" footer="0.4921259845"/>
  <pageSetup paperSize="9" scale="6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8"/>
  <dimension ref="A1:O113"/>
  <sheetViews>
    <sheetView topLeftCell="A34" zoomScaleNormal="100" workbookViewId="0">
      <selection activeCell="I49" sqref="I49"/>
    </sheetView>
  </sheetViews>
  <sheetFormatPr defaultRowHeight="12.75" x14ac:dyDescent="0.2"/>
  <cols>
    <col min="1" max="1" width="28" style="459" customWidth="1"/>
    <col min="2" max="8" width="11.7109375" style="459" customWidth="1"/>
    <col min="9" max="9" width="9.28515625" style="459" customWidth="1"/>
    <col min="10" max="16384" width="9.140625" style="459"/>
  </cols>
  <sheetData>
    <row r="1" spans="1:9" x14ac:dyDescent="0.2">
      <c r="A1" s="42" t="s">
        <v>13</v>
      </c>
      <c r="B1" s="42"/>
      <c r="C1" s="42"/>
      <c r="D1" s="42"/>
      <c r="E1" s="42"/>
      <c r="F1" s="42"/>
    </row>
    <row r="2" spans="1:9" x14ac:dyDescent="0.2">
      <c r="A2" s="203"/>
    </row>
    <row r="3" spans="1:9" ht="15.75" x14ac:dyDescent="0.25">
      <c r="A3" s="460" t="s">
        <v>242</v>
      </c>
      <c r="B3" s="460"/>
      <c r="C3" s="461"/>
      <c r="D3" s="462"/>
      <c r="E3" s="463"/>
      <c r="F3" s="463"/>
    </row>
    <row r="4" spans="1:9" x14ac:dyDescent="0.2">
      <c r="B4" s="464"/>
      <c r="C4" s="465"/>
      <c r="D4" s="465"/>
      <c r="E4" s="466"/>
      <c r="F4" s="466"/>
      <c r="G4" s="466"/>
      <c r="H4" s="467"/>
      <c r="I4" s="44"/>
    </row>
    <row r="5" spans="1:9" x14ac:dyDescent="0.2">
      <c r="A5" s="43" t="s">
        <v>62</v>
      </c>
      <c r="B5" s="43"/>
      <c r="C5" s="77"/>
      <c r="D5" s="77"/>
      <c r="E5" s="59"/>
      <c r="F5" s="59"/>
      <c r="G5" s="59"/>
      <c r="H5" s="44"/>
      <c r="I5" s="44"/>
    </row>
    <row r="6" spans="1:9" x14ac:dyDescent="0.2">
      <c r="A6" s="43"/>
      <c r="B6" s="43"/>
      <c r="C6" s="208"/>
      <c r="D6" s="77"/>
      <c r="E6" s="59"/>
      <c r="F6" s="468"/>
      <c r="G6" s="59"/>
      <c r="H6" s="44"/>
      <c r="I6" s="44"/>
    </row>
    <row r="7" spans="1:9" x14ac:dyDescent="0.2">
      <c r="A7" s="44"/>
      <c r="B7" s="59"/>
      <c r="C7" s="72" t="s">
        <v>55</v>
      </c>
      <c r="D7" s="469"/>
      <c r="E7" s="59"/>
      <c r="F7" s="72" t="s">
        <v>23</v>
      </c>
      <c r="G7" s="59"/>
      <c r="H7" s="470"/>
      <c r="I7" s="44"/>
    </row>
    <row r="8" spans="1:9" ht="38.25" x14ac:dyDescent="0.2">
      <c r="A8" s="228" t="s">
        <v>34</v>
      </c>
      <c r="B8" s="471" t="s">
        <v>258</v>
      </c>
      <c r="C8" s="471" t="s">
        <v>259</v>
      </c>
      <c r="D8" s="472" t="s">
        <v>188</v>
      </c>
      <c r="E8" s="471" t="s">
        <v>258</v>
      </c>
      <c r="F8" s="471" t="s">
        <v>259</v>
      </c>
      <c r="G8" s="472" t="s">
        <v>188</v>
      </c>
      <c r="H8" s="473" t="s">
        <v>260</v>
      </c>
      <c r="I8" s="44"/>
    </row>
    <row r="9" spans="1:9" x14ac:dyDescent="0.2">
      <c r="A9" s="44"/>
      <c r="B9" s="59"/>
      <c r="C9" s="64"/>
      <c r="D9" s="469"/>
      <c r="E9" s="59"/>
      <c r="F9" s="64"/>
      <c r="G9" s="64"/>
      <c r="H9" s="474"/>
      <c r="I9" s="44"/>
    </row>
    <row r="10" spans="1:9" x14ac:dyDescent="0.2">
      <c r="A10" s="45" t="s">
        <v>243</v>
      </c>
      <c r="B10" s="475">
        <v>63.959000000000003</v>
      </c>
      <c r="C10" s="475">
        <v>0.67600000000000005</v>
      </c>
      <c r="D10" s="476">
        <v>64.635000000000005</v>
      </c>
      <c r="E10" s="475">
        <v>64.852000000000004</v>
      </c>
      <c r="F10" s="477">
        <v>0.58099999999999996</v>
      </c>
      <c r="G10" s="476">
        <v>65.433000000000007</v>
      </c>
      <c r="H10" s="478">
        <v>-1.2195681078354985</v>
      </c>
      <c r="I10" s="44"/>
    </row>
    <row r="11" spans="1:9" x14ac:dyDescent="0.2">
      <c r="A11" s="45" t="s">
        <v>244</v>
      </c>
      <c r="B11" s="475">
        <v>20.423999999999999</v>
      </c>
      <c r="C11" s="475">
        <v>1.375</v>
      </c>
      <c r="D11" s="476">
        <v>21.798999999999999</v>
      </c>
      <c r="E11" s="475">
        <v>19.939</v>
      </c>
      <c r="F11" s="477">
        <v>0.99399999999999999</v>
      </c>
      <c r="G11" s="476">
        <v>20.933</v>
      </c>
      <c r="H11" s="478">
        <v>4.1370085510915766</v>
      </c>
      <c r="I11" s="44"/>
    </row>
    <row r="12" spans="1:9" x14ac:dyDescent="0.2">
      <c r="A12" s="45" t="s">
        <v>245</v>
      </c>
      <c r="B12" s="475">
        <v>67.650999999999996</v>
      </c>
      <c r="C12" s="475">
        <v>0.96599999999999997</v>
      </c>
      <c r="D12" s="476">
        <v>68.61699999999999</v>
      </c>
      <c r="E12" s="475">
        <v>70.581000000000003</v>
      </c>
      <c r="F12" s="477">
        <v>1.0640000000000001</v>
      </c>
      <c r="G12" s="476">
        <v>71.64500000000001</v>
      </c>
      <c r="H12" s="478">
        <v>-4.2263940261009418</v>
      </c>
      <c r="I12" s="44"/>
    </row>
    <row r="13" spans="1:9" x14ac:dyDescent="0.2">
      <c r="A13" s="45" t="s">
        <v>246</v>
      </c>
      <c r="B13" s="475">
        <v>6.1079999999999997</v>
      </c>
      <c r="C13" s="475">
        <v>0.04</v>
      </c>
      <c r="D13" s="476">
        <v>6.1479999999999997</v>
      </c>
      <c r="E13" s="475">
        <v>6.5369999999999999</v>
      </c>
      <c r="F13" s="477">
        <v>0.89300000000000002</v>
      </c>
      <c r="G13" s="476">
        <v>7.43</v>
      </c>
      <c r="H13" s="478">
        <v>-17.254374158815615</v>
      </c>
      <c r="I13" s="44"/>
    </row>
    <row r="14" spans="1:9" x14ac:dyDescent="0.2">
      <c r="A14" s="46" t="s">
        <v>247</v>
      </c>
      <c r="B14" s="479"/>
      <c r="C14" s="479">
        <v>-3.0569999999999999</v>
      </c>
      <c r="D14" s="480">
        <v>-3.0569999999999999</v>
      </c>
      <c r="E14" s="479"/>
      <c r="F14" s="479">
        <v>-3.532</v>
      </c>
      <c r="G14" s="476">
        <v>-3.532</v>
      </c>
      <c r="H14" s="481"/>
      <c r="I14" s="44"/>
    </row>
    <row r="15" spans="1:9" x14ac:dyDescent="0.2">
      <c r="A15" s="44" t="s">
        <v>188</v>
      </c>
      <c r="B15" s="482">
        <v>158.142</v>
      </c>
      <c r="C15" s="482">
        <v>0</v>
      </c>
      <c r="D15" s="483">
        <v>158.142</v>
      </c>
      <c r="E15" s="482">
        <v>161.90900000000002</v>
      </c>
      <c r="F15" s="482">
        <v>0</v>
      </c>
      <c r="G15" s="482">
        <v>161.90900000000002</v>
      </c>
      <c r="H15" s="478">
        <v>-2.3266155680042639</v>
      </c>
      <c r="I15" s="44"/>
    </row>
    <row r="16" spans="1:9" x14ac:dyDescent="0.2">
      <c r="A16" s="44"/>
      <c r="B16" s="43"/>
      <c r="C16" s="208"/>
      <c r="D16" s="77"/>
      <c r="E16" s="59"/>
      <c r="F16" s="468"/>
      <c r="G16" s="59"/>
      <c r="H16" s="44"/>
      <c r="I16" s="44"/>
    </row>
    <row r="17" spans="1:10" x14ac:dyDescent="0.2">
      <c r="A17" s="44"/>
      <c r="B17" s="59"/>
      <c r="C17" s="72" t="s">
        <v>54</v>
      </c>
      <c r="D17" s="469"/>
      <c r="E17" s="59"/>
      <c r="F17" s="72" t="s">
        <v>53</v>
      </c>
      <c r="G17" s="59"/>
      <c r="H17" s="470"/>
      <c r="I17" s="44"/>
    </row>
    <row r="18" spans="1:10" ht="38.25" x14ac:dyDescent="0.2">
      <c r="A18" s="228" t="s">
        <v>34</v>
      </c>
      <c r="B18" s="471" t="s">
        <v>258</v>
      </c>
      <c r="C18" s="471" t="s">
        <v>259</v>
      </c>
      <c r="D18" s="472" t="s">
        <v>188</v>
      </c>
      <c r="E18" s="471" t="s">
        <v>258</v>
      </c>
      <c r="F18" s="471" t="s">
        <v>259</v>
      </c>
      <c r="G18" s="472" t="s">
        <v>188</v>
      </c>
      <c r="H18" s="473" t="s">
        <v>260</v>
      </c>
      <c r="I18" s="44"/>
    </row>
    <row r="19" spans="1:10" x14ac:dyDescent="0.2">
      <c r="A19" s="44"/>
      <c r="B19" s="59"/>
      <c r="C19" s="64"/>
      <c r="D19" s="469"/>
      <c r="E19" s="59"/>
      <c r="F19" s="64"/>
      <c r="G19" s="64"/>
      <c r="H19" s="474"/>
      <c r="I19" s="44"/>
    </row>
    <row r="20" spans="1:10" x14ac:dyDescent="0.2">
      <c r="A20" s="45" t="s">
        <v>243</v>
      </c>
      <c r="B20" s="475">
        <v>187.23500000000001</v>
      </c>
      <c r="C20" s="475">
        <v>2.4780000000000002</v>
      </c>
      <c r="D20" s="476">
        <v>189.71300000000002</v>
      </c>
      <c r="E20" s="475">
        <v>189.65299999999999</v>
      </c>
      <c r="F20" s="477">
        <v>2.5779999999999998</v>
      </c>
      <c r="G20" s="476">
        <v>192.23099999999999</v>
      </c>
      <c r="H20" s="478">
        <v>-1.3098823810935658</v>
      </c>
      <c r="I20" s="44"/>
    </row>
    <row r="21" spans="1:10" x14ac:dyDescent="0.2">
      <c r="A21" s="45" t="s">
        <v>244</v>
      </c>
      <c r="B21" s="475">
        <v>55.122999999999998</v>
      </c>
      <c r="C21" s="475">
        <v>2.37</v>
      </c>
      <c r="D21" s="476">
        <v>57.492999999999995</v>
      </c>
      <c r="E21" s="475">
        <v>51.927</v>
      </c>
      <c r="F21" s="477">
        <v>2.738</v>
      </c>
      <c r="G21" s="476">
        <v>54.664999999999999</v>
      </c>
      <c r="H21" s="478">
        <v>5.1733284551358203</v>
      </c>
      <c r="I21" s="44"/>
    </row>
    <row r="22" spans="1:10" x14ac:dyDescent="0.2">
      <c r="A22" s="45" t="s">
        <v>245</v>
      </c>
      <c r="B22" s="475">
        <v>202.90100000000001</v>
      </c>
      <c r="C22" s="475">
        <v>3.077</v>
      </c>
      <c r="D22" s="476">
        <v>205.97800000000001</v>
      </c>
      <c r="E22" s="475">
        <v>217.68100000000001</v>
      </c>
      <c r="F22" s="477">
        <v>3.1549999999999998</v>
      </c>
      <c r="G22" s="476">
        <v>220.83600000000001</v>
      </c>
      <c r="H22" s="478">
        <v>-6.7280696987809971</v>
      </c>
      <c r="I22" s="44"/>
    </row>
    <row r="23" spans="1:10" x14ac:dyDescent="0.2">
      <c r="A23" s="45" t="s">
        <v>246</v>
      </c>
      <c r="B23" s="475">
        <v>32.093000000000004</v>
      </c>
      <c r="C23" s="475">
        <v>0.152</v>
      </c>
      <c r="D23" s="476">
        <v>32.245000000000005</v>
      </c>
      <c r="E23" s="475">
        <v>39.250999999999998</v>
      </c>
      <c r="F23" s="477">
        <v>2.94</v>
      </c>
      <c r="G23" s="476">
        <v>42.190999999999995</v>
      </c>
      <c r="H23" s="478">
        <v>-23.573747955725135</v>
      </c>
      <c r="I23" s="44"/>
    </row>
    <row r="24" spans="1:10" x14ac:dyDescent="0.2">
      <c r="A24" s="46" t="s">
        <v>247</v>
      </c>
      <c r="B24" s="479"/>
      <c r="C24" s="479">
        <v>-8.077</v>
      </c>
      <c r="D24" s="480">
        <v>-8.077</v>
      </c>
      <c r="E24" s="479"/>
      <c r="F24" s="479">
        <v>-11.411</v>
      </c>
      <c r="G24" s="476">
        <v>-11.411</v>
      </c>
      <c r="H24" s="481"/>
      <c r="I24" s="44"/>
    </row>
    <row r="25" spans="1:10" x14ac:dyDescent="0.2">
      <c r="A25" s="44" t="s">
        <v>188</v>
      </c>
      <c r="B25" s="482">
        <v>477.35200000000003</v>
      </c>
      <c r="C25" s="482">
        <v>0</v>
      </c>
      <c r="D25" s="483">
        <v>477.35200000000003</v>
      </c>
      <c r="E25" s="482">
        <v>498.51199999999994</v>
      </c>
      <c r="F25" s="482">
        <v>0</v>
      </c>
      <c r="G25" s="482">
        <v>498.51199999999994</v>
      </c>
      <c r="H25" s="478">
        <v>-4.2446320249061031</v>
      </c>
      <c r="I25" s="44"/>
    </row>
    <row r="26" spans="1:10" x14ac:dyDescent="0.2">
      <c r="A26" s="44"/>
      <c r="B26" s="484"/>
      <c r="C26" s="484"/>
      <c r="D26" s="484"/>
      <c r="E26" s="63"/>
      <c r="F26" s="63"/>
      <c r="G26" s="63"/>
      <c r="H26" s="485"/>
      <c r="I26" s="44"/>
      <c r="J26" s="486"/>
    </row>
    <row r="27" spans="1:10" x14ac:dyDescent="0.2">
      <c r="A27" s="44"/>
      <c r="B27" s="59"/>
      <c r="C27" s="72" t="s">
        <v>25</v>
      </c>
      <c r="D27" s="64"/>
      <c r="E27" s="487"/>
    </row>
    <row r="28" spans="1:10" ht="25.5" x14ac:dyDescent="0.2">
      <c r="A28" s="228" t="s">
        <v>34</v>
      </c>
      <c r="B28" s="471" t="s">
        <v>258</v>
      </c>
      <c r="C28" s="471" t="s">
        <v>259</v>
      </c>
      <c r="D28" s="472" t="s">
        <v>188</v>
      </c>
      <c r="E28" s="487"/>
    </row>
    <row r="29" spans="1:10" x14ac:dyDescent="0.2">
      <c r="A29" s="44"/>
      <c r="B29" s="59"/>
      <c r="C29" s="64"/>
      <c r="D29" s="64"/>
      <c r="E29" s="487"/>
    </row>
    <row r="30" spans="1:10" x14ac:dyDescent="0.2">
      <c r="A30" s="45" t="s">
        <v>243</v>
      </c>
      <c r="B30" s="488">
        <v>254.119</v>
      </c>
      <c r="C30" s="488">
        <v>3.8069999999999999</v>
      </c>
      <c r="D30" s="488">
        <v>257.92599999999999</v>
      </c>
      <c r="E30" s="487"/>
    </row>
    <row r="31" spans="1:10" x14ac:dyDescent="0.2">
      <c r="A31" s="45" t="s">
        <v>244</v>
      </c>
      <c r="B31" s="488">
        <v>72.141000000000005</v>
      </c>
      <c r="C31" s="488">
        <v>3.3849999999999998</v>
      </c>
      <c r="D31" s="488">
        <v>75.525999999999996</v>
      </c>
      <c r="E31" s="487"/>
    </row>
    <row r="32" spans="1:10" x14ac:dyDescent="0.2">
      <c r="A32" s="45" t="s">
        <v>245</v>
      </c>
      <c r="B32" s="488">
        <v>287.84199999999998</v>
      </c>
      <c r="C32" s="488">
        <v>4.7</v>
      </c>
      <c r="D32" s="488">
        <v>292.54199999999997</v>
      </c>
      <c r="E32" s="487"/>
    </row>
    <row r="33" spans="1:12" x14ac:dyDescent="0.2">
      <c r="A33" s="45" t="s">
        <v>246</v>
      </c>
      <c r="B33" s="488">
        <v>54.115000000000002</v>
      </c>
      <c r="C33" s="488">
        <v>3.8940000000000001</v>
      </c>
      <c r="D33" s="488">
        <v>58.01</v>
      </c>
      <c r="E33" s="487"/>
    </row>
    <row r="34" spans="1:12" x14ac:dyDescent="0.2">
      <c r="A34" s="46" t="s">
        <v>247</v>
      </c>
      <c r="B34" s="489"/>
      <c r="C34" s="489">
        <v>-15.786</v>
      </c>
      <c r="D34" s="489">
        <v>-15.786</v>
      </c>
      <c r="E34" s="487"/>
    </row>
    <row r="35" spans="1:12" x14ac:dyDescent="0.2">
      <c r="A35" s="44" t="s">
        <v>188</v>
      </c>
      <c r="B35" s="488">
        <v>668.21699999999998</v>
      </c>
      <c r="C35" s="488">
        <v>0</v>
      </c>
      <c r="D35" s="488">
        <v>668.21699999999998</v>
      </c>
      <c r="E35" s="487"/>
    </row>
    <row r="36" spans="1:12" x14ac:dyDescent="0.2">
      <c r="A36" s="44"/>
      <c r="B36" s="484"/>
      <c r="C36" s="484"/>
      <c r="D36" s="484"/>
      <c r="E36" s="44"/>
    </row>
    <row r="37" spans="1:12" x14ac:dyDescent="0.2">
      <c r="A37" s="43"/>
      <c r="B37" s="43"/>
      <c r="C37" s="77"/>
      <c r="D37" s="77"/>
      <c r="E37" s="59"/>
      <c r="F37" s="59"/>
      <c r="G37" s="59"/>
      <c r="H37" s="44"/>
      <c r="I37" s="44"/>
      <c r="L37" s="227"/>
    </row>
    <row r="38" spans="1:12" x14ac:dyDescent="0.2">
      <c r="A38" s="44"/>
      <c r="B38" s="59"/>
      <c r="C38" s="59"/>
      <c r="D38" s="59"/>
      <c r="E38" s="59"/>
      <c r="F38" s="59"/>
      <c r="G38" s="59"/>
      <c r="H38" s="44"/>
      <c r="I38" s="490"/>
    </row>
    <row r="39" spans="1:12" x14ac:dyDescent="0.2">
      <c r="A39" s="556" t="s">
        <v>71</v>
      </c>
      <c r="B39" s="77"/>
      <c r="C39" s="77"/>
      <c r="D39" s="77"/>
      <c r="E39" s="59"/>
      <c r="F39" s="59"/>
      <c r="G39" s="59"/>
      <c r="H39" s="44"/>
      <c r="I39" s="490"/>
    </row>
    <row r="40" spans="1:12" x14ac:dyDescent="0.2">
      <c r="A40" s="44"/>
      <c r="B40" s="208"/>
      <c r="C40" s="59"/>
      <c r="D40" s="468"/>
      <c r="E40" s="77"/>
      <c r="F40" s="208"/>
      <c r="G40" s="491"/>
      <c r="H40" s="468"/>
      <c r="I40" s="492"/>
    </row>
    <row r="41" spans="1:12" x14ac:dyDescent="0.2">
      <c r="A41" s="228" t="s">
        <v>34</v>
      </c>
      <c r="B41" s="230" t="s">
        <v>55</v>
      </c>
      <c r="C41" s="493" t="s">
        <v>0</v>
      </c>
      <c r="D41" s="230" t="s">
        <v>23</v>
      </c>
      <c r="E41" s="493" t="s">
        <v>0</v>
      </c>
      <c r="F41" s="230" t="s">
        <v>54</v>
      </c>
      <c r="G41" s="493" t="s">
        <v>0</v>
      </c>
      <c r="H41" s="230" t="s">
        <v>53</v>
      </c>
      <c r="I41" s="493" t="s">
        <v>0</v>
      </c>
      <c r="J41" s="230" t="s">
        <v>25</v>
      </c>
      <c r="K41" s="493" t="s">
        <v>0</v>
      </c>
    </row>
    <row r="42" spans="1:12" x14ac:dyDescent="0.2">
      <c r="A42" s="44"/>
      <c r="B42" s="44"/>
      <c r="C42" s="44"/>
      <c r="D42" s="44"/>
      <c r="E42" s="44"/>
      <c r="F42" s="59"/>
      <c r="G42" s="494"/>
      <c r="H42" s="59"/>
      <c r="I42" s="59"/>
      <c r="J42" s="59"/>
      <c r="K42" s="494"/>
    </row>
    <row r="43" spans="1:12" x14ac:dyDescent="0.2">
      <c r="A43" s="45" t="s">
        <v>243</v>
      </c>
      <c r="B43" s="458">
        <v>10.653</v>
      </c>
      <c r="C43" s="495">
        <v>16.481782316082615</v>
      </c>
      <c r="D43" s="458">
        <v>11.888</v>
      </c>
      <c r="E43" s="495">
        <v>18.168202588907736</v>
      </c>
      <c r="F43" s="475">
        <v>26.545000000000002</v>
      </c>
      <c r="G43" s="495">
        <v>13.992188200070633</v>
      </c>
      <c r="H43" s="475">
        <v>27.170999999999999</v>
      </c>
      <c r="I43" s="495">
        <v>14.134556861276277</v>
      </c>
      <c r="J43" s="488">
        <v>30.091999999999999</v>
      </c>
      <c r="K43" s="495">
        <v>11.6669122151315</v>
      </c>
    </row>
    <row r="44" spans="1:12" x14ac:dyDescent="0.2">
      <c r="A44" s="45" t="s">
        <v>244</v>
      </c>
      <c r="B44" s="458">
        <v>3.0910000000000002</v>
      </c>
      <c r="C44" s="495">
        <v>14.179549520620213</v>
      </c>
      <c r="D44" s="458">
        <v>2.2810000000000001</v>
      </c>
      <c r="E44" s="495">
        <v>10.896670329145369</v>
      </c>
      <c r="F44" s="475">
        <v>4.8819999999999997</v>
      </c>
      <c r="G44" s="495">
        <v>8.4914685266032386</v>
      </c>
      <c r="H44" s="475">
        <v>3.657</v>
      </c>
      <c r="I44" s="495">
        <v>6.6898381048202689</v>
      </c>
      <c r="J44" s="488">
        <v>5.23</v>
      </c>
      <c r="K44" s="495">
        <v>6.9247676296904386</v>
      </c>
    </row>
    <row r="45" spans="1:12" x14ac:dyDescent="0.2">
      <c r="A45" s="45" t="s">
        <v>245</v>
      </c>
      <c r="B45" s="458">
        <v>6.2690000000000001</v>
      </c>
      <c r="C45" s="495">
        <v>9.1362198871999656</v>
      </c>
      <c r="D45" s="458">
        <v>6.7450000000000001</v>
      </c>
      <c r="E45" s="495">
        <v>9.4144741433456609</v>
      </c>
      <c r="F45" s="475">
        <v>8.9039999999999999</v>
      </c>
      <c r="G45" s="495">
        <v>4.3227917544592138</v>
      </c>
      <c r="H45" s="475">
        <v>10.004</v>
      </c>
      <c r="I45" s="495">
        <v>4.5300585049539022</v>
      </c>
      <c r="J45" s="488">
        <v>4.444</v>
      </c>
      <c r="K45" s="495">
        <v>1.5190981124077911</v>
      </c>
    </row>
    <row r="46" spans="1:12" x14ac:dyDescent="0.2">
      <c r="A46" s="45" t="s">
        <v>246</v>
      </c>
      <c r="B46" s="458">
        <v>-0.497</v>
      </c>
      <c r="C46" s="495">
        <v>-8.0839297332465847</v>
      </c>
      <c r="D46" s="458">
        <v>-0.20300000000000001</v>
      </c>
      <c r="E46" s="495">
        <v>-2.7321668909825036</v>
      </c>
      <c r="F46" s="475">
        <v>0.57499999999999996</v>
      </c>
      <c r="G46" s="495">
        <v>1.7832222049930218</v>
      </c>
      <c r="H46" s="475">
        <v>0.85799999999999998</v>
      </c>
      <c r="I46" s="495">
        <v>2.033609063544358</v>
      </c>
      <c r="J46" s="488">
        <v>1.448</v>
      </c>
      <c r="K46" s="495">
        <v>2.4961385701676964</v>
      </c>
    </row>
    <row r="47" spans="1:12" x14ac:dyDescent="0.2">
      <c r="A47" s="496" t="s">
        <v>248</v>
      </c>
      <c r="B47" s="489">
        <v>-8.2000000000000003E-2</v>
      </c>
      <c r="C47" s="497"/>
      <c r="D47" s="489">
        <v>-0.69199999999999995</v>
      </c>
      <c r="E47" s="497"/>
      <c r="F47" s="479">
        <v>-6.42</v>
      </c>
      <c r="G47" s="497"/>
      <c r="H47" s="479">
        <v>-6.8920000000000003</v>
      </c>
      <c r="I47" s="498"/>
      <c r="J47" s="489">
        <v>-8</v>
      </c>
      <c r="K47" s="499"/>
    </row>
    <row r="48" spans="1:12" x14ac:dyDescent="0.2">
      <c r="A48" s="44" t="s">
        <v>188</v>
      </c>
      <c r="B48" s="500">
        <v>19.433999999999997</v>
      </c>
      <c r="C48" s="495">
        <v>12.288955495693743</v>
      </c>
      <c r="D48" s="500">
        <v>20.019000000000002</v>
      </c>
      <c r="E48" s="495">
        <v>12.364352815470419</v>
      </c>
      <c r="F48" s="227">
        <v>34.486000000000004</v>
      </c>
      <c r="G48" s="495">
        <v>7.2244381504633903</v>
      </c>
      <c r="H48" s="227">
        <v>34.797999999999995</v>
      </c>
      <c r="I48" s="501">
        <v>7</v>
      </c>
      <c r="J48" s="488">
        <v>33.182000000000002</v>
      </c>
      <c r="K48" s="502">
        <v>4.9657551159309721</v>
      </c>
    </row>
    <row r="49" spans="1:10" x14ac:dyDescent="0.2">
      <c r="A49" s="44"/>
      <c r="B49" s="44"/>
      <c r="C49" s="44"/>
      <c r="D49" s="503"/>
      <c r="E49" s="229"/>
      <c r="F49" s="229"/>
      <c r="G49" s="504"/>
      <c r="H49" s="503"/>
    </row>
    <row r="50" spans="1:10" ht="25.5" x14ac:dyDescent="0.2">
      <c r="A50" s="572" t="s">
        <v>250</v>
      </c>
      <c r="B50" s="506" t="s">
        <v>21</v>
      </c>
      <c r="C50" s="506"/>
      <c r="D50" s="505"/>
      <c r="E50" s="505"/>
      <c r="F50" s="505"/>
    </row>
    <row r="51" spans="1:10" x14ac:dyDescent="0.2">
      <c r="B51" s="463"/>
      <c r="C51" s="468"/>
      <c r="D51" s="468"/>
      <c r="E51" s="507"/>
      <c r="F51" s="507"/>
      <c r="G51" s="508"/>
    </row>
    <row r="52" spans="1:10" x14ac:dyDescent="0.2">
      <c r="A52" s="573" t="s">
        <v>34</v>
      </c>
      <c r="B52" s="509"/>
      <c r="C52" s="509"/>
      <c r="D52" s="509" t="s">
        <v>54</v>
      </c>
      <c r="E52" s="509" t="s">
        <v>53</v>
      </c>
      <c r="F52" s="510" t="s">
        <v>32</v>
      </c>
      <c r="G52" s="511"/>
      <c r="H52" s="511"/>
      <c r="I52" s="511"/>
      <c r="J52" s="512"/>
    </row>
    <row r="53" spans="1:10" x14ac:dyDescent="0.2">
      <c r="A53" s="513"/>
      <c r="B53" s="513"/>
      <c r="C53" s="513"/>
      <c r="D53" s="513"/>
      <c r="E53" s="513"/>
      <c r="G53" s="514"/>
      <c r="H53" s="514"/>
      <c r="I53" s="514"/>
      <c r="J53" s="512"/>
    </row>
    <row r="54" spans="1:10" x14ac:dyDescent="0.2">
      <c r="A54" s="505" t="s">
        <v>251</v>
      </c>
      <c r="B54" s="505"/>
      <c r="C54" s="505"/>
      <c r="D54" s="505"/>
      <c r="E54" s="505"/>
      <c r="G54" s="515"/>
      <c r="H54" s="515"/>
      <c r="I54" s="515"/>
      <c r="J54" s="512"/>
    </row>
    <row r="55" spans="1:10" x14ac:dyDescent="0.2">
      <c r="A55" s="45" t="s">
        <v>243</v>
      </c>
      <c r="B55" s="45"/>
      <c r="C55" s="45"/>
      <c r="D55" s="458">
        <v>208.72</v>
      </c>
      <c r="E55" s="488">
        <v>217.333</v>
      </c>
      <c r="F55" s="488">
        <v>214.46540900000002</v>
      </c>
      <c r="G55" s="516"/>
      <c r="H55" s="516"/>
      <c r="I55" s="516"/>
      <c r="J55" s="512"/>
    </row>
    <row r="56" spans="1:10" x14ac:dyDescent="0.2">
      <c r="A56" s="45" t="s">
        <v>244</v>
      </c>
      <c r="B56" s="45"/>
      <c r="C56" s="45"/>
      <c r="D56" s="458">
        <v>78.152000000000001</v>
      </c>
      <c r="E56" s="488">
        <v>74.203000000000003</v>
      </c>
      <c r="F56" s="488">
        <v>69.953872000000004</v>
      </c>
      <c r="G56" s="516"/>
      <c r="H56" s="516"/>
      <c r="I56" s="516"/>
      <c r="J56" s="512"/>
    </row>
    <row r="57" spans="1:10" x14ac:dyDescent="0.2">
      <c r="A57" s="45" t="s">
        <v>245</v>
      </c>
      <c r="B57" s="45"/>
      <c r="C57" s="45"/>
      <c r="D57" s="458">
        <v>102.202</v>
      </c>
      <c r="E57" s="488">
        <v>112.483</v>
      </c>
      <c r="F57" s="488">
        <v>103.358401</v>
      </c>
      <c r="G57" s="516"/>
      <c r="H57" s="516"/>
      <c r="I57" s="516"/>
      <c r="J57" s="512"/>
    </row>
    <row r="58" spans="1:10" x14ac:dyDescent="0.2">
      <c r="A58" s="45" t="s">
        <v>246</v>
      </c>
      <c r="B58" s="45"/>
      <c r="C58" s="45"/>
      <c r="D58" s="458">
        <v>24.777999999999999</v>
      </c>
      <c r="E58" s="488">
        <v>30.811</v>
      </c>
      <c r="F58" s="488">
        <v>29.416789000000001</v>
      </c>
      <c r="G58" s="516"/>
      <c r="H58" s="516"/>
      <c r="I58" s="516"/>
      <c r="J58" s="512"/>
    </row>
    <row r="59" spans="1:10" x14ac:dyDescent="0.2">
      <c r="A59" s="512" t="s">
        <v>248</v>
      </c>
      <c r="B59" s="512"/>
      <c r="C59" s="512"/>
      <c r="D59" s="517">
        <v>1.3280000000000001</v>
      </c>
      <c r="E59" s="488">
        <v>7.4770000000000003</v>
      </c>
      <c r="F59" s="488">
        <v>7.4811890000000005</v>
      </c>
      <c r="G59" s="516"/>
      <c r="H59" s="516"/>
      <c r="I59" s="516"/>
      <c r="J59" s="512"/>
    </row>
    <row r="60" spans="1:10" x14ac:dyDescent="0.2">
      <c r="A60" s="496" t="s">
        <v>252</v>
      </c>
      <c r="B60" s="496"/>
      <c r="C60" s="496"/>
      <c r="D60" s="489">
        <v>40.420999999999999</v>
      </c>
      <c r="E60" s="489">
        <v>33.064</v>
      </c>
      <c r="F60" s="489">
        <v>71.314187000000004</v>
      </c>
      <c r="G60" s="516"/>
      <c r="H60" s="516"/>
      <c r="I60" s="516"/>
      <c r="J60" s="512"/>
    </row>
    <row r="61" spans="1:10" x14ac:dyDescent="0.2">
      <c r="A61" s="44" t="s">
        <v>253</v>
      </c>
      <c r="B61" s="500"/>
      <c r="C61" s="500"/>
      <c r="D61" s="500">
        <v>455.601</v>
      </c>
      <c r="E61" s="488">
        <v>475.37099999999998</v>
      </c>
      <c r="F61" s="488">
        <v>495.989847</v>
      </c>
      <c r="G61" s="516"/>
      <c r="H61" s="516"/>
      <c r="I61" s="516"/>
      <c r="J61" s="512"/>
    </row>
    <row r="62" spans="1:10" x14ac:dyDescent="0.2">
      <c r="D62" s="488"/>
      <c r="E62" s="488"/>
      <c r="F62" s="488"/>
      <c r="G62" s="516"/>
      <c r="H62" s="516"/>
      <c r="I62" s="516"/>
      <c r="J62" s="512"/>
    </row>
    <row r="63" spans="1:10" x14ac:dyDescent="0.2">
      <c r="A63" s="505" t="s">
        <v>135</v>
      </c>
      <c r="B63" s="505"/>
      <c r="C63" s="505"/>
      <c r="D63" s="505"/>
      <c r="E63" s="505"/>
      <c r="F63" s="488" t="s">
        <v>21</v>
      </c>
      <c r="G63" s="515"/>
      <c r="H63" s="515"/>
      <c r="I63" s="515"/>
      <c r="J63" s="512"/>
    </row>
    <row r="64" spans="1:10" x14ac:dyDescent="0.2">
      <c r="A64" s="45" t="s">
        <v>243</v>
      </c>
      <c r="B64" s="45"/>
      <c r="C64" s="45"/>
      <c r="D64" s="458">
        <v>50.499000000000002</v>
      </c>
      <c r="E64" s="488">
        <v>45.954000000000001</v>
      </c>
      <c r="F64" s="488">
        <v>51.810430000000004</v>
      </c>
      <c r="G64" s="516"/>
      <c r="H64" s="516"/>
      <c r="I64" s="516"/>
      <c r="J64" s="512"/>
    </row>
    <row r="65" spans="1:15" x14ac:dyDescent="0.2">
      <c r="A65" s="45" t="s">
        <v>244</v>
      </c>
      <c r="B65" s="45"/>
      <c r="C65" s="45"/>
      <c r="D65" s="458">
        <v>23.681000000000001</v>
      </c>
      <c r="E65" s="488">
        <v>21.381</v>
      </c>
      <c r="F65" s="488">
        <v>21.505592</v>
      </c>
      <c r="G65" s="516"/>
      <c r="H65" s="516"/>
      <c r="I65" s="516"/>
      <c r="J65" s="512"/>
    </row>
    <row r="66" spans="1:15" x14ac:dyDescent="0.2">
      <c r="A66" s="45" t="s">
        <v>245</v>
      </c>
      <c r="B66" s="45"/>
      <c r="C66" s="45"/>
      <c r="D66" s="458">
        <v>45.162999999999997</v>
      </c>
      <c r="E66" s="488">
        <v>47.274000000000001</v>
      </c>
      <c r="F66" s="488">
        <v>49.645989</v>
      </c>
      <c r="G66" s="516"/>
      <c r="H66" s="516"/>
      <c r="I66" s="516"/>
      <c r="J66" s="512"/>
    </row>
    <row r="67" spans="1:15" x14ac:dyDescent="0.2">
      <c r="A67" s="45" t="s">
        <v>246</v>
      </c>
      <c r="B67" s="45"/>
      <c r="C67" s="45"/>
      <c r="D67" s="458">
        <v>7.1059999999999999</v>
      </c>
      <c r="E67" s="488">
        <v>7.3970000000000002</v>
      </c>
      <c r="F67" s="488">
        <v>5.4626960000000002</v>
      </c>
      <c r="G67" s="516"/>
      <c r="H67" s="516"/>
      <c r="I67" s="516"/>
      <c r="J67" s="512"/>
    </row>
    <row r="68" spans="1:15" x14ac:dyDescent="0.2">
      <c r="A68" s="512" t="s">
        <v>248</v>
      </c>
      <c r="B68" s="512"/>
      <c r="C68" s="512"/>
      <c r="D68" s="517">
        <v>1.446</v>
      </c>
      <c r="E68" s="488">
        <v>1.349</v>
      </c>
      <c r="F68" s="488">
        <v>2.0913300000000001</v>
      </c>
      <c r="G68" s="516"/>
      <c r="H68" s="516"/>
      <c r="I68" s="516"/>
      <c r="J68" s="512"/>
    </row>
    <row r="69" spans="1:15" x14ac:dyDescent="0.2">
      <c r="A69" s="496" t="s">
        <v>254</v>
      </c>
      <c r="B69" s="496"/>
      <c r="C69" s="496"/>
      <c r="D69" s="489">
        <v>125.998</v>
      </c>
      <c r="E69" s="489">
        <v>119.28400000000001</v>
      </c>
      <c r="F69" s="489">
        <v>154.01604999999998</v>
      </c>
      <c r="G69" s="516"/>
      <c r="H69" s="516"/>
      <c r="I69" s="516"/>
      <c r="J69" s="512"/>
    </row>
    <row r="70" spans="1:15" x14ac:dyDescent="0.2">
      <c r="A70" s="44" t="s">
        <v>253</v>
      </c>
      <c r="B70" s="500"/>
      <c r="C70" s="500"/>
      <c r="D70" s="500">
        <v>253.893</v>
      </c>
      <c r="E70" s="488">
        <v>242.63900000000001</v>
      </c>
      <c r="F70" s="488">
        <v>284.53208599999999</v>
      </c>
      <c r="G70" s="516"/>
      <c r="H70" s="516"/>
      <c r="I70" s="516"/>
      <c r="J70" s="512"/>
    </row>
    <row r="71" spans="1:15" x14ac:dyDescent="0.2">
      <c r="F71" s="518"/>
      <c r="G71" s="519"/>
      <c r="H71" s="463"/>
      <c r="I71" s="519"/>
      <c r="J71" s="516"/>
      <c r="K71" s="508"/>
      <c r="L71" s="512"/>
    </row>
    <row r="72" spans="1:15" x14ac:dyDescent="0.2">
      <c r="A72" s="573" t="s">
        <v>34</v>
      </c>
      <c r="B72" s="509" t="s">
        <v>55</v>
      </c>
      <c r="C72" s="509" t="s">
        <v>23</v>
      </c>
      <c r="D72" s="520" t="s">
        <v>54</v>
      </c>
      <c r="E72" s="520" t="s">
        <v>53</v>
      </c>
      <c r="F72" s="230" t="s">
        <v>25</v>
      </c>
      <c r="G72" s="516"/>
      <c r="H72" s="512"/>
    </row>
    <row r="73" spans="1:15" x14ac:dyDescent="0.2">
      <c r="A73" s="505" t="s">
        <v>255</v>
      </c>
      <c r="B73" s="505"/>
      <c r="C73" s="505"/>
      <c r="E73" s="521"/>
      <c r="G73" s="516"/>
      <c r="H73" s="512"/>
    </row>
    <row r="74" spans="1:15" x14ac:dyDescent="0.2">
      <c r="A74" s="45" t="s">
        <v>243</v>
      </c>
      <c r="B74" s="458">
        <v>4.2060000000000004</v>
      </c>
      <c r="C74" s="458">
        <v>3.9020000000000001</v>
      </c>
      <c r="D74" s="522">
        <v>14.96</v>
      </c>
      <c r="E74" s="522">
        <v>11.259</v>
      </c>
      <c r="F74" s="488">
        <v>15.701565</v>
      </c>
      <c r="G74" s="516"/>
      <c r="H74" s="516"/>
    </row>
    <row r="75" spans="1:15" x14ac:dyDescent="0.2">
      <c r="A75" s="45" t="s">
        <v>244</v>
      </c>
      <c r="B75" s="458">
        <v>1.2569999999999999</v>
      </c>
      <c r="C75" s="458">
        <v>0.71399999999999997</v>
      </c>
      <c r="D75" s="522">
        <v>4.8620000000000001</v>
      </c>
      <c r="E75" s="475">
        <v>2.2989999999999999</v>
      </c>
      <c r="F75" s="488">
        <v>3.1628429999999996</v>
      </c>
      <c r="G75" s="516"/>
      <c r="H75" s="516"/>
    </row>
    <row r="76" spans="1:15" x14ac:dyDescent="0.2">
      <c r="A76" s="45" t="s">
        <v>245</v>
      </c>
      <c r="B76" s="458">
        <v>2.0539999999999998</v>
      </c>
      <c r="C76" s="458">
        <v>2.319</v>
      </c>
      <c r="D76" s="522">
        <v>7.8929999999999998</v>
      </c>
      <c r="E76" s="475">
        <v>7.86</v>
      </c>
      <c r="F76" s="488">
        <v>11.295289</v>
      </c>
      <c r="G76" s="516"/>
      <c r="H76" s="516"/>
      <c r="N76" s="523"/>
      <c r="O76" s="523"/>
    </row>
    <row r="77" spans="1:15" x14ac:dyDescent="0.2">
      <c r="A77" s="45" t="s">
        <v>246</v>
      </c>
      <c r="B77" s="458">
        <v>3.2000000000000001E-2</v>
      </c>
      <c r="C77" s="458">
        <v>8.5999999999999993E-2</v>
      </c>
      <c r="D77" s="522">
        <v>0.13</v>
      </c>
      <c r="E77" s="524">
        <v>0.16800000000000001</v>
      </c>
      <c r="F77" s="488">
        <v>0.26457700000000001</v>
      </c>
      <c r="G77" s="516"/>
      <c r="H77" s="516"/>
    </row>
    <row r="78" spans="1:15" x14ac:dyDescent="0.2">
      <c r="A78" s="496" t="s">
        <v>248</v>
      </c>
      <c r="B78" s="489">
        <v>4.0000000000000001E-3</v>
      </c>
      <c r="C78" s="489">
        <v>4.7E-2</v>
      </c>
      <c r="D78" s="525">
        <v>1.2E-2</v>
      </c>
      <c r="E78" s="525">
        <v>2.1379999999999999</v>
      </c>
      <c r="F78" s="489">
        <v>2.2439369999999998</v>
      </c>
      <c r="G78" s="516"/>
      <c r="H78" s="516"/>
    </row>
    <row r="79" spans="1:15" x14ac:dyDescent="0.2">
      <c r="A79" s="44" t="s">
        <v>253</v>
      </c>
      <c r="B79" s="522">
        <v>7.552999999999999</v>
      </c>
      <c r="C79" s="522">
        <v>7.0679999999999996</v>
      </c>
      <c r="D79" s="522">
        <v>27.857000000000003</v>
      </c>
      <c r="E79" s="522">
        <v>23.723999999999997</v>
      </c>
      <c r="F79" s="488">
        <v>32.668213000000002</v>
      </c>
      <c r="G79" s="516"/>
      <c r="H79" s="516"/>
    </row>
    <row r="80" spans="1:15" x14ac:dyDescent="0.2">
      <c r="D80" s="522"/>
      <c r="E80" s="522"/>
      <c r="F80" s="488"/>
      <c r="G80" s="516"/>
      <c r="H80" s="512"/>
    </row>
    <row r="81" spans="1:9" x14ac:dyDescent="0.2">
      <c r="A81" s="505" t="s">
        <v>256</v>
      </c>
      <c r="B81" s="505"/>
      <c r="C81" s="505"/>
      <c r="D81" s="526"/>
      <c r="E81" s="526"/>
      <c r="F81" s="488"/>
      <c r="G81" s="516"/>
      <c r="H81" s="512"/>
    </row>
    <row r="82" spans="1:9" x14ac:dyDescent="0.2">
      <c r="A82" s="45" t="s">
        <v>243</v>
      </c>
      <c r="B82" s="458">
        <v>4.9560000000000004</v>
      </c>
      <c r="C82" s="458">
        <v>5.4130000000000003</v>
      </c>
      <c r="D82" s="522">
        <v>15.23</v>
      </c>
      <c r="E82" s="522">
        <v>16.472000000000001</v>
      </c>
      <c r="F82" s="488">
        <v>21.882550999999999</v>
      </c>
      <c r="G82" s="516"/>
      <c r="H82" s="512"/>
    </row>
    <row r="83" spans="1:9" x14ac:dyDescent="0.2">
      <c r="A83" s="45" t="s">
        <v>244</v>
      </c>
      <c r="B83" s="458">
        <v>1.716</v>
      </c>
      <c r="C83" s="458">
        <v>1.6479999999999999</v>
      </c>
      <c r="D83" s="522">
        <v>4.923</v>
      </c>
      <c r="E83" s="475">
        <v>4.9950000000000001</v>
      </c>
      <c r="F83" s="488">
        <v>6.6378199999999996</v>
      </c>
      <c r="G83" s="516"/>
      <c r="H83" s="512"/>
    </row>
    <row r="84" spans="1:9" x14ac:dyDescent="0.2">
      <c r="A84" s="45" t="s">
        <v>245</v>
      </c>
      <c r="B84" s="458">
        <v>3.2290000000000001</v>
      </c>
      <c r="C84" s="458">
        <v>3.2989999999999999</v>
      </c>
      <c r="D84" s="522">
        <v>9.7409999999999997</v>
      </c>
      <c r="E84" s="475">
        <v>9.8249999999999993</v>
      </c>
      <c r="F84" s="488">
        <v>13.168520000000001</v>
      </c>
      <c r="G84" s="516"/>
      <c r="H84" s="512"/>
    </row>
    <row r="85" spans="1:9" x14ac:dyDescent="0.2">
      <c r="A85" s="45" t="s">
        <v>246</v>
      </c>
      <c r="B85" s="458">
        <v>6.0999999999999999E-2</v>
      </c>
      <c r="C85" s="458">
        <v>6.0999999999999999E-2</v>
      </c>
      <c r="D85" s="522">
        <v>0.18099999999999999</v>
      </c>
      <c r="E85" s="524">
        <v>0.21299999999999999</v>
      </c>
      <c r="F85" s="488">
        <v>0.27317599999999997</v>
      </c>
      <c r="G85" s="516"/>
      <c r="H85" s="512"/>
    </row>
    <row r="86" spans="1:9" x14ac:dyDescent="0.2">
      <c r="A86" s="496" t="s">
        <v>248</v>
      </c>
      <c r="B86" s="489">
        <v>2E-3</v>
      </c>
      <c r="C86" s="489">
        <v>6.0000000000000001E-3</v>
      </c>
      <c r="D86" s="525">
        <v>7.0000000000000001E-3</v>
      </c>
      <c r="E86" s="525">
        <v>1.2999999999999999E-2</v>
      </c>
      <c r="F86" s="489">
        <v>1.3779E-2</v>
      </c>
      <c r="G86" s="516"/>
      <c r="H86" s="512"/>
    </row>
    <row r="87" spans="1:9" x14ac:dyDescent="0.2">
      <c r="A87" s="44" t="s">
        <v>253</v>
      </c>
      <c r="B87" s="522">
        <v>9.9640000000000004</v>
      </c>
      <c r="C87" s="522">
        <v>10.427</v>
      </c>
      <c r="D87" s="522">
        <v>30.082000000000001</v>
      </c>
      <c r="E87" s="522">
        <v>31.518000000000004</v>
      </c>
      <c r="F87" s="488">
        <v>41.975845999999997</v>
      </c>
      <c r="G87" s="516"/>
      <c r="H87" s="512"/>
    </row>
    <row r="88" spans="1:9" x14ac:dyDescent="0.2">
      <c r="A88" s="44"/>
      <c r="B88" s="44"/>
      <c r="C88" s="44"/>
      <c r="D88" s="522"/>
      <c r="E88" s="522"/>
      <c r="F88" s="527"/>
      <c r="G88" s="516"/>
      <c r="H88" s="516"/>
      <c r="I88" s="512"/>
    </row>
    <row r="89" spans="1:9" x14ac:dyDescent="0.2">
      <c r="A89" s="505" t="s">
        <v>257</v>
      </c>
      <c r="B89" s="505"/>
      <c r="C89" s="505"/>
      <c r="D89" s="522"/>
      <c r="E89" s="522"/>
      <c r="F89" s="527"/>
      <c r="G89" s="516"/>
      <c r="H89" s="512"/>
    </row>
    <row r="90" spans="1:9" x14ac:dyDescent="0.2">
      <c r="A90" s="45" t="s">
        <v>243</v>
      </c>
      <c r="B90" s="45"/>
      <c r="C90" s="45"/>
      <c r="D90" s="528"/>
      <c r="E90" s="528"/>
      <c r="G90" s="516"/>
      <c r="H90" s="512"/>
    </row>
    <row r="91" spans="1:9" x14ac:dyDescent="0.2">
      <c r="A91" s="45" t="s">
        <v>244</v>
      </c>
      <c r="B91" s="45"/>
      <c r="C91" s="45"/>
      <c r="D91" s="528"/>
      <c r="E91" s="528"/>
      <c r="G91" s="516"/>
      <c r="H91" s="512"/>
    </row>
    <row r="92" spans="1:9" x14ac:dyDescent="0.2">
      <c r="A92" s="45" t="s">
        <v>245</v>
      </c>
      <c r="B92" s="45"/>
      <c r="C92" s="45"/>
      <c r="D92" s="528"/>
      <c r="E92" s="528"/>
      <c r="F92" s="528">
        <v>7</v>
      </c>
      <c r="G92" s="516"/>
      <c r="H92" s="512"/>
    </row>
    <row r="93" spans="1:9" x14ac:dyDescent="0.2">
      <c r="A93" s="45" t="s">
        <v>246</v>
      </c>
      <c r="B93" s="45"/>
      <c r="C93" s="45"/>
      <c r="D93" s="528"/>
      <c r="E93" s="528"/>
      <c r="F93" s="528"/>
      <c r="G93" s="516"/>
      <c r="H93" s="512"/>
    </row>
    <row r="94" spans="1:9" x14ac:dyDescent="0.2">
      <c r="A94" s="496" t="s">
        <v>248</v>
      </c>
      <c r="B94" s="496"/>
      <c r="C94" s="489"/>
      <c r="D94" s="268"/>
      <c r="E94" s="525">
        <v>5.0270000000000001</v>
      </c>
      <c r="F94" s="525">
        <v>5.0270000000000001</v>
      </c>
      <c r="G94" s="516"/>
      <c r="H94" s="512"/>
    </row>
    <row r="95" spans="1:9" x14ac:dyDescent="0.2">
      <c r="A95" s="44" t="s">
        <v>253</v>
      </c>
      <c r="B95" s="522">
        <v>0</v>
      </c>
      <c r="C95" s="522">
        <v>0</v>
      </c>
      <c r="D95" s="522">
        <v>0</v>
      </c>
      <c r="E95" s="522">
        <v>5.0270000000000001</v>
      </c>
      <c r="F95" s="522">
        <v>12.027000000000001</v>
      </c>
      <c r="G95" s="516"/>
    </row>
    <row r="96" spans="1:9" x14ac:dyDescent="0.2">
      <c r="D96" s="516"/>
    </row>
    <row r="97" spans="1:8" x14ac:dyDescent="0.2">
      <c r="D97" s="508"/>
      <c r="H97" s="516"/>
    </row>
    <row r="98" spans="1:8" x14ac:dyDescent="0.2">
      <c r="B98" s="508"/>
      <c r="F98" s="516"/>
    </row>
    <row r="99" spans="1:8" x14ac:dyDescent="0.2">
      <c r="F99" s="516"/>
    </row>
    <row r="100" spans="1:8" x14ac:dyDescent="0.2">
      <c r="F100" s="516"/>
    </row>
    <row r="101" spans="1:8" x14ac:dyDescent="0.2">
      <c r="A101" s="515"/>
      <c r="F101" s="516"/>
    </row>
    <row r="102" spans="1:8" x14ac:dyDescent="0.2">
      <c r="A102" s="512"/>
      <c r="F102" s="516"/>
    </row>
    <row r="103" spans="1:8" x14ac:dyDescent="0.2">
      <c r="A103" s="529"/>
      <c r="F103" s="516"/>
    </row>
    <row r="104" spans="1:8" x14ac:dyDescent="0.2">
      <c r="A104" s="529"/>
      <c r="F104" s="516"/>
    </row>
    <row r="105" spans="1:8" x14ac:dyDescent="0.2">
      <c r="A105" s="512"/>
      <c r="F105" s="516"/>
    </row>
    <row r="106" spans="1:8" x14ac:dyDescent="0.2">
      <c r="A106" s="512"/>
      <c r="F106" s="516"/>
    </row>
    <row r="107" spans="1:8" x14ac:dyDescent="0.2">
      <c r="A107" s="512"/>
      <c r="F107" s="516"/>
    </row>
    <row r="108" spans="1:8" x14ac:dyDescent="0.2">
      <c r="A108" s="512"/>
      <c r="F108" s="516"/>
    </row>
    <row r="109" spans="1:8" x14ac:dyDescent="0.2">
      <c r="F109" s="516"/>
    </row>
    <row r="110" spans="1:8" x14ac:dyDescent="0.2">
      <c r="F110" s="516"/>
    </row>
    <row r="111" spans="1:8" x14ac:dyDescent="0.2">
      <c r="F111" s="516"/>
    </row>
    <row r="112" spans="1:8" x14ac:dyDescent="0.2">
      <c r="F112" s="516"/>
    </row>
    <row r="113" spans="6:6" x14ac:dyDescent="0.2">
      <c r="F113" s="516"/>
    </row>
  </sheetData>
  <phoneticPr fontId="5" type="noConversion"/>
  <pageMargins left="0.78740157480314965" right="0.23622047244094491" top="0.33" bottom="0.24" header="0.51181102362204722" footer="0.4"/>
  <pageSetup paperSize="9" scale="58"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39EFABE80CD3647BB7FE32C46BFD40B" ma:contentTypeVersion="1" ma:contentTypeDescription="Create a new document." ma:contentTypeScope="" ma:versionID="bd1534ddbc038b93d430aba8528b1774">
  <xsd:schema xmlns:xsd="http://www.w3.org/2001/XMLSchema" xmlns:xs="http://www.w3.org/2001/XMLSchema" xmlns:p="http://schemas.microsoft.com/office/2006/metadata/properties" xmlns:ns1="http://schemas.microsoft.com/sharepoint/v3" targetNamespace="http://schemas.microsoft.com/office/2006/metadata/properties" ma:root="true" ma:fieldsID="07cfe529796e0f1ed3e7d2b388e71adf"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8EC1B8-1E8D-4A17-A222-5870F26BA838}"/>
</file>

<file path=customXml/itemProps2.xml><?xml version="1.0" encoding="utf-8"?>
<ds:datastoreItem xmlns:ds="http://schemas.openxmlformats.org/officeDocument/2006/customXml" ds:itemID="{CD29C9D3-CBE8-49A0-A964-53D5F9A40B36}">
  <ds:schemaRefs>
    <ds:schemaRef ds:uri="http://schemas.microsoft.com/sharepoint/v3/contenttype/forms"/>
  </ds:schemaRefs>
</ds:datastoreItem>
</file>

<file path=customXml/itemProps3.xml><?xml version="1.0" encoding="utf-8"?>
<ds:datastoreItem xmlns:ds="http://schemas.openxmlformats.org/officeDocument/2006/customXml" ds:itemID="{164AE020-4E38-4F03-A118-CF87E13A81B4}"/>
</file>

<file path=customXml/itemProps4.xml><?xml version="1.0" encoding="utf-8"?>
<ds:datastoreItem xmlns:ds="http://schemas.openxmlformats.org/officeDocument/2006/customXml" ds:itemID="{CD29C9D3-CBE8-49A0-A964-53D5F9A40B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13</vt:i4>
      </vt:variant>
      <vt:variant>
        <vt:lpstr>Nimetyt alueet</vt:lpstr>
      </vt:variant>
      <vt:variant>
        <vt:i4>9</vt:i4>
      </vt:variant>
    </vt:vector>
  </HeadingPairs>
  <TitlesOfParts>
    <vt:vector size="22" baseType="lpstr">
      <vt:lpstr>Consolidated income statement</vt:lpstr>
      <vt:lpstr>Comprehensive income statement</vt:lpstr>
      <vt:lpstr>Statement of financial position</vt:lpstr>
      <vt:lpstr>Statement of cash flows</vt:lpstr>
      <vt:lpstr>Statement of changes in equity</vt:lpstr>
      <vt:lpstr>Key figures</vt:lpstr>
      <vt:lpstr>Business acquisitions</vt:lpstr>
      <vt:lpstr>Operating profit excl. EO items</vt:lpstr>
      <vt:lpstr>Segment information</vt:lpstr>
      <vt:lpstr>Income statement by quarter</vt:lpstr>
      <vt:lpstr>Intangible assets PPE cap comm</vt:lpstr>
      <vt:lpstr>Financial assets and liabilitie</vt:lpstr>
      <vt:lpstr>Contingent liabilities</vt:lpstr>
      <vt:lpstr>'Comprehensive income statement'!Tulostusalue</vt:lpstr>
      <vt:lpstr>'Consolidated income statement'!Tulostusalue</vt:lpstr>
      <vt:lpstr>'Contingent liabilities'!Tulostusalue</vt:lpstr>
      <vt:lpstr>'Income statement by quarter'!Tulostusalue</vt:lpstr>
      <vt:lpstr>'Key figures'!Tulostusalue</vt:lpstr>
      <vt:lpstr>'Operating profit excl. EO items'!Tulostusalue</vt:lpstr>
      <vt:lpstr>'Segment information'!Tulostusalue</vt:lpstr>
      <vt:lpstr>'Statement of cash flows'!Tulostusalue</vt:lpstr>
      <vt:lpstr>'Statement of financial position'!Tulostusalue</vt:lpstr>
    </vt:vector>
  </TitlesOfParts>
  <Company>Lassila &amp; Tikanoja Oyj</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Sarsila-Etelämäki Unka</dc:creator>
  <cp:lastModifiedBy>Mecklin Maija</cp:lastModifiedBy>
  <cp:lastPrinted>2014-10-17T05:12:22Z</cp:lastPrinted>
  <dcterms:created xsi:type="dcterms:W3CDTF">2007-03-05T06:29:45Z</dcterms:created>
  <dcterms:modified xsi:type="dcterms:W3CDTF">2014-10-23T04:57:11Z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320a1b22-04af-47e6-8218-b3c6ec8f4a40</vt:lpwstr>
  </property>
  <property fmtid="{D5CDD505-2E9C-101B-9397-08002B2CF9AE}" pid="4" name="ContentTypeId">
    <vt:lpwstr>0x010100839EFABE80CD3647BB7FE32C46BFD40B</vt:lpwstr>
  </property>
  <property fmtid="{D5CDD505-2E9C-101B-9397-08002B2CF9AE}" pid="5" name="TemplateUrl">
    <vt:lpwstr/>
  </property>
  <property fmtid="{D5CDD505-2E9C-101B-9397-08002B2CF9AE}" pid="6" name="Order">
    <vt:r8>13500</vt:r8>
  </property>
  <property fmtid="{D5CDD505-2E9C-101B-9397-08002B2CF9AE}" pid="7" name="xd_Signature">
    <vt:bool>false</vt:bool>
  </property>
  <property fmtid="{D5CDD505-2E9C-101B-9397-08002B2CF9AE}" pid="8" name="xd_ProgID">
    <vt:lpwstr/>
  </property>
  <property fmtid="{D5CDD505-2E9C-101B-9397-08002B2CF9AE}" pid="9" name="_SourceUrl">
    <vt:lpwstr/>
  </property>
  <property fmtid="{D5CDD505-2E9C-101B-9397-08002B2CF9AE}" pid="10" name="_SharedFileIndex">
    <vt:lpwstr/>
  </property>
</Properties>
</file>