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lta.lassi.fi\DavWWWRoot\Tyotilat\tiimit\IR\Documents\Osavuosikatsaukset\Q3 2015\Netti\"/>
    </mc:Choice>
  </mc:AlternateContent>
  <bookViews>
    <workbookView xWindow="-75" yWindow="0" windowWidth="11805" windowHeight="5010" tabRatio="872"/>
  </bookViews>
  <sheets>
    <sheet name="KONSERNITULOSLASKELMA" sheetId="1" r:id="rId1"/>
    <sheet name="LAAJA KONSERNITULOSLASKELMA" sheetId="16" r:id="rId2"/>
    <sheet name="KONSERNITASE" sheetId="2" r:id="rId3"/>
    <sheet name="RAHAVIRTALASKELMA " sheetId="3" r:id="rId4"/>
    <sheet name="OMAN PÄÄOMAN MUUTOSLASKELMA" sheetId="20" r:id="rId5"/>
    <sheet name="TUNNUSLUVUT " sheetId="5" r:id="rId6"/>
    <sheet name="HANKITUT LIIKETOIMINNOT" sheetId="18" r:id="rId7"/>
    <sheet name="OPERATIIVINEN LIIKEVOITTO" sheetId="12" r:id="rId8"/>
    <sheet name="TOIMIALATIEDOT" sheetId="6" r:id="rId9"/>
    <sheet name="NELJÄNNEKSITTÄIN" sheetId="9" r:id="rId10"/>
    <sheet name="KÄYTTÖOMAISUUS" sheetId="10" r:id="rId11"/>
    <sheet name="RAHOITUSVARAT JA -VELAT" sheetId="17" r:id="rId12"/>
    <sheet name="VASTUUSITOUMUKSET" sheetId="8" r:id="rId13"/>
  </sheets>
  <externalReferences>
    <externalReference r:id="rId14"/>
  </externalReferences>
  <definedNames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9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_xlnm.Print_Area" localSheetId="2">KONSERNITASE!$A$1:$C$87</definedName>
    <definedName name="_xlnm.Print_Area" localSheetId="0">KONSERNITULOSLASKELMA!$A$1:$E$38</definedName>
    <definedName name="_xlnm.Print_Area" localSheetId="1">'LAAJA KONSERNITULOSLASKELMA'!$A$1:$H$39</definedName>
    <definedName name="_xlnm.Print_Area" localSheetId="9">NELJÄNNEKSITTÄIN!$A$1:$F$34</definedName>
    <definedName name="_xlnm.Print_Area" localSheetId="4">#REF!</definedName>
    <definedName name="_xlnm.Print_Area" localSheetId="7">'OPERATIIVINEN LIIKEVOITTO'!$A$1:$F$17</definedName>
    <definedName name="_xlnm.Print_Area" localSheetId="3">'RAHAVIRTALASKELMA '!$A$1:$C$64</definedName>
    <definedName name="_xlnm.Print_Area" localSheetId="8">TOIMIALATIEDOT!$A$1:$I$95</definedName>
    <definedName name="_xlnm.Print_Area" localSheetId="5">'TUNNUSLUVUT '!$A$1:$E$27</definedName>
    <definedName name="_xlnm.Print_Area" localSheetId="12">VASTUUSITOUMUKSET!$A$1:$E$67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9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9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</definedNames>
  <calcPr calcId="152511"/>
</workbook>
</file>

<file path=xl/calcChain.xml><?xml version="1.0" encoding="utf-8"?>
<calcChain xmlns="http://schemas.openxmlformats.org/spreadsheetml/2006/main">
  <c r="D53" i="8" l="1"/>
  <c r="C53" i="8"/>
  <c r="C51" i="8"/>
  <c r="B51" i="8"/>
  <c r="B53" i="8" s="1"/>
  <c r="C39" i="8"/>
  <c r="B39" i="8"/>
  <c r="C36" i="8"/>
  <c r="D20" i="8"/>
  <c r="D32" i="8" s="1"/>
  <c r="D47" i="8" s="1"/>
  <c r="C5" i="8"/>
  <c r="C20" i="8" s="1"/>
  <c r="C32" i="8" s="1"/>
  <c r="C47" i="8" s="1"/>
  <c r="C61" i="8" s="1"/>
  <c r="B5" i="8"/>
  <c r="B20" i="8" s="1"/>
  <c r="B32" i="8" s="1"/>
  <c r="B47" i="8" s="1"/>
  <c r="B61" i="8" s="1"/>
  <c r="H53" i="17"/>
  <c r="G53" i="17"/>
  <c r="F53" i="17"/>
  <c r="E53" i="17"/>
  <c r="D43" i="17"/>
  <c r="H42" i="17"/>
  <c r="G42" i="17"/>
  <c r="H40" i="17"/>
  <c r="G40" i="17"/>
  <c r="C40" i="17"/>
  <c r="C37" i="17"/>
  <c r="H37" i="17" s="1"/>
  <c r="H36" i="17"/>
  <c r="H43" i="17" s="1"/>
  <c r="H27" i="17"/>
  <c r="G27" i="17"/>
  <c r="F27" i="17"/>
  <c r="E27" i="17"/>
  <c r="H17" i="17"/>
  <c r="G17" i="17"/>
  <c r="F17" i="17"/>
  <c r="E17" i="17"/>
  <c r="D17" i="17"/>
  <c r="C17" i="17"/>
  <c r="C43" i="17" l="1"/>
  <c r="G43" i="17" s="1"/>
  <c r="G37" i="17"/>
</calcChain>
</file>

<file path=xl/sharedStrings.xml><?xml version="1.0" encoding="utf-8"?>
<sst xmlns="http://schemas.openxmlformats.org/spreadsheetml/2006/main" count="593" uniqueCount="304">
  <si>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</si>
  <si>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</si>
  <si>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</si>
  <si>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</si>
  <si>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</si>
  <si>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</si>
  <si>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</si>
  <si>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</si>
  <si>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</si>
  <si>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</si>
  <si>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</si>
  <si>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</si>
  <si>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</si>
  <si>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</si>
  <si>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</si>
  <si>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</si>
  <si>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</si>
  <si>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</si>
  <si>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</si>
  <si>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</si>
  <si>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</si>
  <si>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</si>
  <si>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</si>
  <si>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</si>
  <si>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</si>
  <si>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</si>
  <si>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</si>
  <si>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</si>
  <si>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</si>
  <si>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</si>
  <si>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</si>
  <si>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</si>
  <si>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</si>
  <si>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</si>
  <si>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</si>
  <si>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</si>
  <si>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</si>
  <si>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</si>
  <si>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</si>
  <si>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</si>
  <si>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</si>
  <si>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</si>
  <si>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</si>
  <si>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</si>
  <si>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</si>
  <si>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</si>
  <si>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</si>
  <si>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</si>
  <si>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</si>
  <si>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</si>
  <si>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</si>
  <si>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</si>
  <si>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</si>
  <si>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</si>
  <si>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</si>
  <si>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</si>
  <si>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</si>
  <si>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</si>
  <si>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</si>
  <si>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</si>
  <si>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</si>
  <si>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</si>
  <si>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</si>
  <si>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</si>
  <si>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</si>
  <si>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</si>
  <si>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</si>
  <si>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</si>
  <si>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</si>
  <si>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</si>
  <si>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</si>
  <si>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</si>
  <si>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</si>
  <si>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</si>
  <si>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</si>
  <si>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</si>
  <si>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</si>
  <si>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Saadut osingot investoinneista</t>
  </si>
  <si>
    <t>Investointien nettorahavirta</t>
  </si>
  <si>
    <t>Rahoituksen rahavirta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</si>
  <si>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</si>
  <si>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</si>
  <si>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</si>
  <si>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</si>
  <si>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</si>
  <si>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</si>
  <si>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</si>
  <si>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</si>
  <si>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</si>
  <si>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</si>
  <si>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</si>
  <si>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</si>
  <si>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</si>
  <si>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</si>
  <si>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</si>
  <si>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</si>
  <si>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</si>
  <si>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</si>
  <si>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</si>
  <si>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</si>
  <si>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</si>
  <si>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</si>
  <si>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</si>
  <si>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</si>
  <si>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</si>
  <si>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</si>
  <si>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</si>
  <si>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</si>
  <si>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</si>
  <si>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</si>
  <si>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</si>
  <si>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</si>
  <si>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</si>
  <si>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</si>
  <si>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</si>
  <si>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</si>
  <si>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</si>
  <si>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</si>
  <si>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</si>
  <si>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</si>
  <si>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</si>
  <si>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</si>
  <si>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</si>
  <si>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</si>
  <si>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</si>
  <si>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</si>
  <si>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</si>
  <si>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</si>
  <si>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</si>
  <si>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</si>
  <si>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</si>
  <si>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</si>
  <si>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</si>
  <si>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</si>
  <si>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</si>
  <si>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</si>
  <si>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</si>
  <si>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</si>
  <si>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</si>
  <si>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</si>
  <si>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</si>
  <si>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</si>
  <si>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</si>
  <si>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</si>
  <si>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</si>
  <si>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</si>
  <si>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</si>
  <si>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Siirrot erien välillä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</si>
  <si>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</si>
  <si>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</si>
  <si>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</si>
  <si>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</si>
  <si>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</si>
  <si>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</si>
  <si>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</si>
  <si>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</si>
  <si>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</si>
  <si>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Kurssierot</t>
  </si>
  <si>
    <t>Tilikauden laaja tulos, verojen jälkeen</t>
  </si>
  <si>
    <t>Tilikauden laajan tuloksen jakautuminen</t>
  </si>
  <si>
    <t>Ulkoinen</t>
  </si>
  <si>
    <t>Eliminoinnit</t>
  </si>
  <si>
    <t>Toimialojen välinen</t>
  </si>
  <si>
    <t>Liikevaihto yhteensä, muutos %</t>
  </si>
  <si>
    <t>Osakkeiden myyntivoitto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</si>
  <si>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</si>
  <si>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</si>
  <si>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</si>
  <si>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</si>
  <si>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</si>
  <si>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</si>
  <si>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</si>
  <si>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</si>
  <si>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Lainat</t>
  </si>
  <si>
    <t>Uusiutuvat energialähteet</t>
  </si>
  <si>
    <t>Omien osakkeiden hankinta</t>
  </si>
  <si>
    <t>Kiinnitykset maanvuokraoikeuteen</t>
  </si>
  <si>
    <t>Arvonalentumiset</t>
  </si>
  <si>
    <t>Gearing, %</t>
  </si>
  <si>
    <t xml:space="preserve">Erääntyy 1–5 vuoden kuluessa </t>
  </si>
  <si>
    <t xml:space="preserve">Yhteensä </t>
  </si>
  <si>
    <t>Hyödykejohdannaiset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</si>
  <si>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</si>
  <si>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</si>
  <si>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</si>
  <si>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</si>
  <si>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</si>
  <si>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Arvonmuutosrahasto</t>
  </si>
  <si>
    <t>Myytävissä olevat lyhytaikaiset rahoitusvarat</t>
  </si>
  <si>
    <t>Muuntoerot määräysvallattomille omistajille</t>
  </si>
  <si>
    <t xml:space="preserve"> </t>
  </si>
  <si>
    <t>Pääoman palautus</t>
  </si>
  <si>
    <t>Arvonalentuminen, liikearvo ja muut aineettomat</t>
  </si>
  <si>
    <t>Myytävissä olevat rahoitusvarat</t>
  </si>
  <si>
    <t>Maksetut osingot ja muu varojenjako</t>
  </si>
  <si>
    <t>Koronvaihtosopimukset</t>
  </si>
  <si>
    <t>KONSERNIN TULOSLASKELMA</t>
  </si>
  <si>
    <t>LAAJA KONSERNIN TULOSLASKELMA</t>
  </si>
  <si>
    <t>Omavaraisuusaste, %</t>
  </si>
  <si>
    <t>Teollisuuspalvelut</t>
  </si>
  <si>
    <t>Kiinteistöpalvelut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</si>
  <si>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</si>
  <si>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</si>
  <si>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</si>
  <si>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</si>
  <si>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</si>
  <si>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</si>
  <si>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</si>
  <si>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</si>
  <si>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</si>
  <si>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</si>
  <si>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</si>
  <si>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</si>
  <si>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</si>
  <si>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</si>
  <si>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</si>
  <si>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</si>
  <si>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Erät, joita ei siirretä myöhemmin tulosvaikutteiseksi</t>
  </si>
  <si>
    <t>Erät, jotka saatetaan myöhemmin siirtää tulosvaikutteiseksi</t>
  </si>
  <si>
    <t>Erät, jotka saatetaan myöhemmin siirtää tulosvaikutteiseksi, yhteensä</t>
  </si>
  <si>
    <t>Erät, joita ei siirretä myöhemmin tulosvaikutteiseksi, yhteensä</t>
  </si>
  <si>
    <t>L&amp;T Biowatti Oy:n oman kaluston myynti</t>
  </si>
  <si>
    <t>VEROVAIKUTUKSET, MUUT LAAJAN TULOKSEN ERÄT</t>
  </si>
  <si>
    <t>Ennen
veroja</t>
  </si>
  <si>
    <t>Verovaikutus</t>
  </si>
  <si>
    <t>Verojen 
jälkeen</t>
  </si>
  <si>
    <t xml:space="preserve">     Myytävissä olevat lyhytaikaiset sijoitukset</t>
  </si>
  <si>
    <t>Muut laajan tuloksen erät</t>
  </si>
  <si>
    <t>Arvonmuutos- rahasto</t>
  </si>
  <si>
    <t>Sijoitetun vapaan pääoman rahasto</t>
  </si>
  <si>
    <t>Määräysvallat-tomien omistajien osuus</t>
  </si>
  <si>
    <t>Laaja tulos</t>
  </si>
  <si>
    <t>Tilikauden tulos</t>
  </si>
  <si>
    <t>Suojausrahasto käyvän arvon muutos</t>
  </si>
  <si>
    <t>Tilikauden laaja tulos yhteensä</t>
  </si>
  <si>
    <t>Liiketoimet omistajien kanssa</t>
  </si>
  <si>
    <t>Liiketoimet omistajien kanssa yhteensä</t>
  </si>
  <si>
    <t>Muunto-erot</t>
  </si>
  <si>
    <t>Arvon-muutos- rahasto</t>
  </si>
  <si>
    <t xml:space="preserve">  Suojausrahasto käyvän arvon muutos</t>
  </si>
  <si>
    <t xml:space="preserve">  Myytävissä olevat rahoitusvarat</t>
  </si>
  <si>
    <t xml:space="preserve">  Muuntoerot</t>
  </si>
  <si>
    <t>Maksetut osingot</t>
  </si>
  <si>
    <t>Muut muutokset</t>
  </si>
  <si>
    <t>Osakeperusteiset etuudet</t>
  </si>
  <si>
    <t>Palautuneet osingot</t>
  </si>
  <si>
    <t>Korolliset velat</t>
  </si>
  <si>
    <t>Arvonalentuminen, aineelliset käyttöomaisuushyödykkeet ja pitkäaikaiset varat</t>
  </si>
  <si>
    <t>Muut aineettomat hyödykkeet yrityskaupoista</t>
  </si>
  <si>
    <t>M€</t>
  </si>
  <si>
    <t>Oma pääoma 1.1.2014</t>
  </si>
  <si>
    <t>Bruttoinvestoinnit, milj. €</t>
  </si>
  <si>
    <t>Poistot ja arvonalentumiset, milj. €</t>
  </si>
  <si>
    <t>Korolliset nettovelat, milj. €</t>
  </si>
  <si>
    <t>-</t>
  </si>
  <si>
    <t xml:space="preserve">Käyvän arvon hierarkiataso
   </t>
  </si>
  <si>
    <t>Koronvaihtosopimusten nimellisarvot</t>
  </si>
  <si>
    <t>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</si>
  <si>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Latvian liiketoiminnan myynti</t>
  </si>
  <si>
    <t>L&amp;T Recoil Oy</t>
  </si>
  <si>
    <t>Tulosvaikutteiseksi siirretyt muuntoerot</t>
  </si>
  <si>
    <t>Sijoitukset</t>
  </si>
  <si>
    <t>Saamiset</t>
  </si>
  <si>
    <t>Laskennallinen verovelka</t>
  </si>
  <si>
    <t>Hankittu nettovarallisuus</t>
  </si>
  <si>
    <t>Kokonaisvastike</t>
  </si>
  <si>
    <t>Vaikutus rahavirtaan</t>
  </si>
  <si>
    <t>Rahana maksettu vastike</t>
  </si>
  <si>
    <t>Hankitun yrityksen rahavarat</t>
  </si>
  <si>
    <t>HANKITUT LIIKETOIMINNOT YHTEENLASKETTUNA</t>
  </si>
  <si>
    <t>Investointien kassavirta</t>
  </si>
  <si>
    <t>Muut rahoituksen erät</t>
  </si>
  <si>
    <t>Milj. €</t>
  </si>
  <si>
    <t xml:space="preserve">Käypä arvo, milj. € </t>
  </si>
  <si>
    <t>Öljytonnia</t>
  </si>
  <si>
    <t>1-9/2014</t>
  </si>
  <si>
    <t>7-9/2014</t>
  </si>
  <si>
    <t>Muut kertaluonteiset erät</t>
  </si>
  <si>
    <t>1-12/2014</t>
  </si>
  <si>
    <t>12/2014</t>
  </si>
  <si>
    <t>10-12/2014</t>
  </si>
  <si>
    <t>Myydyt konserniyritykset ja liketoiminnat vähennettynä myyntihetken rahavaroilla</t>
  </si>
  <si>
    <t>Kertaluonteiset erät yhteensä</t>
  </si>
  <si>
    <t>Omien osakkeiden ostot</t>
  </si>
  <si>
    <t>L&amp;T Recoil Oy:n takausvastuu</t>
  </si>
  <si>
    <t>Valuuttajohdannaiset</t>
  </si>
  <si>
    <t>Termiinisopimusten ja valuutanvaihtosopimusten nimellisarvot</t>
  </si>
  <si>
    <t>Erääntyy 1 vuoden kuluessa</t>
  </si>
  <si>
    <t>Termiinisopimuksiin ei ole sovellettu IAS 39:n mukaista suojauslaskentaa.</t>
  </si>
  <si>
    <t>Käyvän arvon muutokset on kirjattu rahoitustuottoihin ja -kuluihin.</t>
  </si>
  <si>
    <t>Rahoitustuotot ja -kulut, netto</t>
  </si>
  <si>
    <t>* EVA = liikevoitto - sijoitetulle pääomalle (vuosineljännesten keskiarvo) laskettu kustannus. WACC: 2015 6,51 %, 2014 6,58 %</t>
  </si>
  <si>
    <t>Oma pääoma 1.1.2015</t>
  </si>
  <si>
    <t>1-3-/2015</t>
  </si>
  <si>
    <t>Käypä arvo yhteensä</t>
  </si>
  <si>
    <t>7-9/2015</t>
  </si>
  <si>
    <t>1-9/2015</t>
  </si>
  <si>
    <t>9/2015</t>
  </si>
  <si>
    <t>9/2014</t>
  </si>
  <si>
    <t>4-6/2015</t>
  </si>
  <si>
    <t>Oma pääoma 30.9.2014</t>
  </si>
  <si>
    <t>Oma pääoma 30.9.2015</t>
  </si>
  <si>
    <t>M€                     30.9.2014</t>
  </si>
  <si>
    <t>M€                     30.9.2015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</si>
</sst>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#,##0.0"/>
    <numFmt numFmtId="165" formatCode="#,##0.000"/>
    <numFmt numFmtId="166" formatCode="0.0"/>
    <numFmt numFmtId="167" formatCode="0.0\ %"/>
    <numFmt numFmtId="168" formatCode="0.000"/>
    <numFmt numFmtId="169" formatCode="0.0000"/>
    <numFmt numFmtId="170" formatCode="_-* #,##0\ _€_-;\-* #,##0\ _€_-;_-* &quot;-&quot;??\ _€_-;_-@_-"/>
  </numFmts>
  <fonts count="8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MS Sans Serif"/>
      <family val="2"/>
    </font>
    <font>
      <sz val="9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  <family val="2"/>
    </font>
    <font>
      <sz val="12"/>
      <color rgb="FFFF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sz val="11"/>
      <color indexed="53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i/>
      <sz val="9"/>
      <color rgb="FFFF0000"/>
      <name val="Arial"/>
      <family val="2"/>
    </font>
    <font>
      <b/>
      <sz val="10"/>
      <name val="MS Sans Serif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6" fillId="20" borderId="0" applyNumberFormat="0" applyBorder="0" applyAlignment="0" applyProtection="0"/>
    <xf numFmtId="0" fontId="21" fillId="0" borderId="0"/>
    <xf numFmtId="0" fontId="3" fillId="0" borderId="0"/>
    <xf numFmtId="0" fontId="36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12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" fillId="0" borderId="0"/>
    <xf numFmtId="0" fontId="3" fillId="0" borderId="0"/>
    <xf numFmtId="0" fontId="21" fillId="0" borderId="0"/>
    <xf numFmtId="0" fontId="21" fillId="19" borderId="3" applyNumberFormat="0" applyFont="0" applyAlignment="0" applyProtection="0"/>
    <xf numFmtId="0" fontId="3" fillId="19" borderId="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  <xf numFmtId="0" fontId="42" fillId="0" borderId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21" borderId="0" applyNumberFormat="0" applyBorder="0" applyAlignment="0" applyProtection="0"/>
    <xf numFmtId="0" fontId="48" fillId="22" borderId="0" applyNumberFormat="0" applyBorder="0" applyAlignment="0" applyProtection="0"/>
    <xf numFmtId="0" fontId="49" fillId="23" borderId="18" applyNumberFormat="0" applyAlignment="0" applyProtection="0"/>
    <xf numFmtId="0" fontId="50" fillId="24" borderId="19" applyNumberFormat="0" applyAlignment="0" applyProtection="0"/>
    <xf numFmtId="0" fontId="51" fillId="24" borderId="18" applyNumberFormat="0" applyAlignment="0" applyProtection="0"/>
    <xf numFmtId="0" fontId="52" fillId="0" borderId="20" applyNumberFormat="0" applyFill="0" applyAlignment="0" applyProtection="0"/>
    <xf numFmtId="0" fontId="53" fillId="25" borderId="21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3" borderId="0" applyNumberFormat="0" applyBorder="0" applyAlignment="0" applyProtection="0"/>
    <xf numFmtId="0" fontId="56" fillId="36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2" fillId="26" borderId="22" applyNumberFormat="0" applyFont="0" applyAlignment="0" applyProtection="0"/>
    <xf numFmtId="164" fontId="60" fillId="0" borderId="0" applyNumberFormat="0" applyFill="0" applyBorder="0" applyAlignment="0" applyProtection="0"/>
    <xf numFmtId="0" fontId="17" fillId="0" borderId="0"/>
    <xf numFmtId="164" fontId="8" fillId="0" borderId="0"/>
    <xf numFmtId="0" fontId="2" fillId="0" borderId="0"/>
    <xf numFmtId="0" fontId="7" fillId="19" borderId="3" applyNumberFormat="0" applyFont="0" applyAlignment="0" applyProtection="0"/>
    <xf numFmtId="9" fontId="8" fillId="0" borderId="0" applyFont="0" applyFill="0" applyBorder="0" applyAlignment="0" applyProtection="0"/>
    <xf numFmtId="164" fontId="58" fillId="0" borderId="0" applyBorder="0">
      <alignment horizontal="right"/>
    </xf>
    <xf numFmtId="164" fontId="57" fillId="0" borderId="0" applyBorder="0"/>
    <xf numFmtId="164" fontId="57" fillId="0" borderId="0" applyBorder="0">
      <alignment horizontal="right"/>
    </xf>
    <xf numFmtId="164" fontId="8" fillId="0" borderId="8">
      <alignment horizontal="center"/>
    </xf>
    <xf numFmtId="49" fontId="61" fillId="0" borderId="0">
      <alignment horizontal="left"/>
    </xf>
    <xf numFmtId="49" fontId="8" fillId="0" borderId="0" applyFont="0" applyAlignment="0"/>
    <xf numFmtId="164" fontId="9" fillId="0" borderId="0" applyNumberFormat="0" applyFill="0" applyBorder="0" applyAlignment="0"/>
    <xf numFmtId="49" fontId="59" fillId="0" borderId="0">
      <alignment wrapText="1"/>
    </xf>
    <xf numFmtId="0" fontId="62" fillId="0" borderId="8" applyAlignment="0"/>
    <xf numFmtId="49" fontId="8" fillId="0" borderId="8">
      <alignment horizontal="right"/>
    </xf>
    <xf numFmtId="49" fontId="8" fillId="0" borderId="0">
      <alignment horizontal="left"/>
    </xf>
    <xf numFmtId="0" fontId="57" fillId="0" borderId="9"/>
    <xf numFmtId="164" fontId="8" fillId="0" borderId="9">
      <alignment horizontal="right"/>
    </xf>
    <xf numFmtId="164" fontId="57" fillId="0" borderId="9">
      <alignment horizontal="right"/>
    </xf>
    <xf numFmtId="0" fontId="64" fillId="0" borderId="0"/>
    <xf numFmtId="0" fontId="30" fillId="45" borderId="0" applyNumberFormat="0" applyBorder="0" applyAlignment="0" applyProtection="0"/>
    <xf numFmtId="0" fontId="30" fillId="7" borderId="0" applyNumberFormat="0" applyBorder="0" applyAlignment="0" applyProtection="0"/>
    <xf numFmtId="0" fontId="30" fillId="19" borderId="0" applyNumberFormat="0" applyBorder="0" applyAlignment="0" applyProtection="0"/>
    <xf numFmtId="0" fontId="30" fillId="4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46" borderId="0" applyNumberFormat="0" applyBorder="0" applyAlignment="0" applyProtection="0"/>
    <xf numFmtId="0" fontId="30" fillId="9" borderId="0" applyNumberFormat="0" applyBorder="0" applyAlignment="0" applyProtection="0"/>
    <xf numFmtId="0" fontId="30" fillId="20" borderId="0" applyNumberFormat="0" applyBorder="0" applyAlignment="0" applyProtection="0"/>
    <xf numFmtId="0" fontId="30" fillId="4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3" fillId="19" borderId="23" applyNumberFormat="0" applyFont="0" applyAlignment="0" applyProtection="0"/>
    <xf numFmtId="0" fontId="19" fillId="3" borderId="0" applyNumberFormat="0" applyBorder="0" applyAlignment="0" applyProtection="0"/>
    <xf numFmtId="0" fontId="23" fillId="4" borderId="0" applyNumberFormat="0" applyBorder="0" applyAlignment="0" applyProtection="0"/>
    <xf numFmtId="0" fontId="20" fillId="45" borderId="1" applyNumberFormat="0" applyAlignment="0" applyProtection="0"/>
    <xf numFmtId="0" fontId="25" fillId="0" borderId="4" applyNumberFormat="0" applyFill="0" applyAlignment="0" applyProtection="0"/>
    <xf numFmtId="0" fontId="26" fillId="20" borderId="0" applyNumberFormat="0" applyBorder="0" applyAlignment="0" applyProtection="0"/>
    <xf numFmtId="0" fontId="65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69" fillId="0" borderId="27" applyNumberFormat="0" applyFill="0" applyAlignment="0" applyProtection="0"/>
    <xf numFmtId="0" fontId="24" fillId="7" borderId="1" applyNumberFormat="0" applyAlignment="0" applyProtection="0"/>
    <xf numFmtId="0" fontId="29" fillId="18" borderId="2" applyNumberFormat="0" applyAlignment="0" applyProtection="0"/>
    <xf numFmtId="0" fontId="27" fillId="45" borderId="5" applyNumberFormat="0" applyAlignment="0" applyProtection="0"/>
    <xf numFmtId="0" fontId="70" fillId="0" borderId="0" applyNumberFormat="0" applyFill="0" applyBorder="0" applyAlignment="0" applyProtection="0"/>
    <xf numFmtId="3" fontId="71" fillId="0" borderId="0" applyProtection="0">
      <alignment horizontal="center"/>
    </xf>
    <xf numFmtId="0" fontId="72" fillId="0" borderId="0"/>
    <xf numFmtId="43" fontId="7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0" fontId="1" fillId="26" borderId="22" applyNumberFormat="0" applyFont="0" applyAlignment="0" applyProtection="0"/>
    <xf numFmtId="0" fontId="1" fillId="0" borderId="0"/>
    <xf numFmtId="0" fontId="7" fillId="0" borderId="0"/>
    <xf numFmtId="9" fontId="74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5" fillId="0" borderId="0" applyFont="0" applyFill="0" applyBorder="0" applyAlignment="0" applyProtection="0"/>
  </cellStyleXfs>
  <cellXfs count="583">
    <xf numFmtId="0" fontId="0" fillId="0" borderId="0" xfId="0"/>
    <xf numFmtId="0" fontId="6" fillId="0" borderId="0" xfId="23" applyFont="1"/>
    <xf numFmtId="0" fontId="7" fillId="0" borderId="0" xfId="23" applyFont="1"/>
    <xf numFmtId="0" fontId="8" fillId="0" borderId="0" xfId="23" applyFont="1"/>
    <xf numFmtId="0" fontId="9" fillId="0" borderId="0" xfId="23" applyFont="1"/>
    <xf numFmtId="3" fontId="7" fillId="0" borderId="0" xfId="23" applyNumberFormat="1" applyFont="1"/>
    <xf numFmtId="0" fontId="7" fillId="0" borderId="7" xfId="23" applyFont="1" applyBorder="1" applyAlignment="1">
      <alignment horizontal="left"/>
    </xf>
    <xf numFmtId="0" fontId="7" fillId="0" borderId="0" xfId="23" applyFont="1" applyAlignment="1">
      <alignment horizontal="left"/>
    </xf>
    <xf numFmtId="0" fontId="7" fillId="0" borderId="0" xfId="23" applyFont="1" applyBorder="1" applyAlignment="1">
      <alignment horizontal="left"/>
    </xf>
    <xf numFmtId="0" fontId="9" fillId="0" borderId="0" xfId="23" applyFont="1" applyBorder="1" applyAlignment="1">
      <alignment horizontal="left"/>
    </xf>
    <xf numFmtId="0" fontId="9" fillId="0" borderId="0" xfId="23" quotePrefix="1" applyFont="1" applyAlignment="1">
      <alignment horizontal="left"/>
    </xf>
    <xf numFmtId="0" fontId="7" fillId="0" borderId="0" xfId="23" quotePrefix="1" applyFont="1" applyAlignment="1">
      <alignment horizontal="left"/>
    </xf>
    <xf numFmtId="0" fontId="9" fillId="0" borderId="0" xfId="23" applyFont="1" applyBorder="1"/>
    <xf numFmtId="0" fontId="9" fillId="0" borderId="0" xfId="23" applyFont="1" applyAlignment="1">
      <alignment horizontal="left"/>
    </xf>
    <xf numFmtId="0" fontId="9" fillId="0" borderId="0" xfId="23" applyFont="1" applyAlignment="1">
      <alignment wrapText="1"/>
    </xf>
    <xf numFmtId="0" fontId="7" fillId="0" borderId="0" xfId="23" quotePrefix="1" applyFont="1" applyBorder="1" applyAlignment="1">
      <alignment horizontal="left"/>
    </xf>
    <xf numFmtId="0" fontId="7" fillId="0" borderId="0" xfId="23" quotePrefix="1" applyFont="1" applyAlignment="1">
      <alignment horizontal="left" indent="1"/>
    </xf>
    <xf numFmtId="0" fontId="7" fillId="0" borderId="7" xfId="23" quotePrefix="1" applyFont="1" applyBorder="1" applyAlignment="1">
      <alignment horizontal="left" indent="1"/>
    </xf>
    <xf numFmtId="0" fontId="7" fillId="0" borderId="0" xfId="23" applyFont="1" applyAlignment="1">
      <alignment horizontal="left" indent="1"/>
    </xf>
    <xf numFmtId="0" fontId="7" fillId="0" borderId="0" xfId="23" applyFont="1" applyBorder="1" applyAlignment="1">
      <alignment horizontal="left" indent="1"/>
    </xf>
    <xf numFmtId="0" fontId="7" fillId="0" borderId="7" xfId="23" applyFont="1" applyBorder="1" applyAlignment="1">
      <alignment horizontal="left" wrapText="1" indent="1"/>
    </xf>
    <xf numFmtId="0" fontId="9" fillId="0" borderId="8" xfId="23" applyFont="1" applyBorder="1" applyAlignment="1">
      <alignment horizontal="left"/>
    </xf>
    <xf numFmtId="0" fontId="7" fillId="0" borderId="7" xfId="23" applyFont="1" applyBorder="1" applyAlignment="1">
      <alignment horizontal="left" indent="1"/>
    </xf>
    <xf numFmtId="0" fontId="9" fillId="0" borderId="0" xfId="23" applyFont="1" applyAlignment="1">
      <alignment horizontal="left" indent="1"/>
    </xf>
    <xf numFmtId="0" fontId="10" fillId="0" borderId="0" xfId="31"/>
    <xf numFmtId="0" fontId="6" fillId="0" borderId="0" xfId="35" applyFont="1" applyBorder="1"/>
    <xf numFmtId="0" fontId="7" fillId="0" borderId="0" xfId="31" quotePrefix="1" applyFont="1" applyBorder="1" applyAlignment="1">
      <alignment horizontal="left"/>
    </xf>
    <xf numFmtId="6" fontId="7" fillId="0" borderId="7" xfId="31" quotePrefix="1" applyNumberFormat="1" applyFont="1" applyBorder="1" applyAlignment="1">
      <alignment horizontal="left"/>
    </xf>
    <xf numFmtId="0" fontId="9" fillId="0" borderId="0" xfId="31" applyFont="1"/>
    <xf numFmtId="0" fontId="10" fillId="0" borderId="0" xfId="31" applyFont="1"/>
    <xf numFmtId="0" fontId="7" fillId="0" borderId="0" xfId="31" applyFont="1"/>
    <xf numFmtId="0" fontId="7" fillId="0" borderId="0" xfId="31" applyFont="1" applyAlignment="1">
      <alignment horizontal="left" indent="1"/>
    </xf>
    <xf numFmtId="0" fontId="7" fillId="0" borderId="0" xfId="31" applyFont="1" applyBorder="1"/>
    <xf numFmtId="0" fontId="10" fillId="0" borderId="0" xfId="31" applyBorder="1"/>
    <xf numFmtId="0" fontId="7" fillId="0" borderId="7" xfId="31" applyFont="1" applyBorder="1" applyAlignment="1">
      <alignment horizontal="left" indent="1"/>
    </xf>
    <xf numFmtId="0" fontId="9" fillId="0" borderId="0" xfId="31" applyFont="1" applyBorder="1"/>
    <xf numFmtId="0" fontId="7" fillId="0" borderId="0" xfId="36" applyFont="1" applyAlignment="1">
      <alignment horizontal="left"/>
    </xf>
    <xf numFmtId="0" fontId="7" fillId="0" borderId="0" xfId="36" applyFont="1"/>
    <xf numFmtId="0" fontId="3" fillId="0" borderId="0" xfId="36"/>
    <xf numFmtId="0" fontId="9" fillId="0" borderId="0" xfId="36" applyFont="1" applyBorder="1"/>
    <xf numFmtId="0" fontId="3" fillId="0" borderId="7" xfId="36" applyBorder="1"/>
    <xf numFmtId="0" fontId="7" fillId="0" borderId="0" xfId="36" applyFont="1" applyBorder="1"/>
    <xf numFmtId="0" fontId="7" fillId="0" borderId="0" xfId="30" applyFont="1" applyAlignment="1">
      <alignment horizontal="left"/>
    </xf>
    <xf numFmtId="0" fontId="9" fillId="0" borderId="0" xfId="30" applyFont="1"/>
    <xf numFmtId="0" fontId="7" fillId="0" borderId="0" xfId="30" applyFont="1"/>
    <xf numFmtId="0" fontId="7" fillId="0" borderId="0" xfId="34" applyFont="1"/>
    <xf numFmtId="0" fontId="7" fillId="0" borderId="7" xfId="34" applyFont="1" applyBorder="1"/>
    <xf numFmtId="0" fontId="7" fillId="0" borderId="7" xfId="26" quotePrefix="1" applyFont="1" applyBorder="1" applyAlignment="1" applyProtection="1">
      <alignment horizontal="left"/>
    </xf>
    <xf numFmtId="6" fontId="7" fillId="0" borderId="7" xfId="25" quotePrefix="1" applyNumberFormat="1" applyFont="1" applyBorder="1"/>
    <xf numFmtId="0" fontId="15" fillId="0" borderId="0" xfId="31" applyFont="1"/>
    <xf numFmtId="0" fontId="6" fillId="0" borderId="0" xfId="36" applyFont="1" applyBorder="1"/>
    <xf numFmtId="3" fontId="7" fillId="0" borderId="0" xfId="23" applyNumberFormat="1" applyFont="1" applyFill="1"/>
    <xf numFmtId="0" fontId="7" fillId="0" borderId="0" xfId="23" applyFont="1" applyFill="1"/>
    <xf numFmtId="0" fontId="7" fillId="0" borderId="0" xfId="23" applyFont="1" applyFill="1" applyBorder="1"/>
    <xf numFmtId="14" fontId="9" fillId="0" borderId="7" xfId="25" quotePrefix="1" applyNumberFormat="1" applyFont="1" applyFill="1" applyBorder="1" applyAlignment="1">
      <alignment horizontal="right"/>
    </xf>
    <xf numFmtId="0" fontId="9" fillId="0" borderId="0" xfId="23" applyFont="1" applyFill="1"/>
    <xf numFmtId="0" fontId="7" fillId="0" borderId="7" xfId="23" applyFont="1" applyFill="1" applyBorder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23" applyFont="1" applyFill="1" applyBorder="1" applyAlignment="1">
      <alignment horizontal="left"/>
    </xf>
    <xf numFmtId="0" fontId="9" fillId="0" borderId="0" xfId="23" applyFont="1" applyFill="1" applyBorder="1" applyAlignment="1">
      <alignment horizontal="left"/>
    </xf>
    <xf numFmtId="0" fontId="7" fillId="0" borderId="0" xfId="30" applyFont="1" applyFill="1"/>
    <xf numFmtId="0" fontId="9" fillId="0" borderId="0" xfId="0" applyFont="1"/>
    <xf numFmtId="0" fontId="7" fillId="0" borderId="0" xfId="0" applyFont="1"/>
    <xf numFmtId="0" fontId="7" fillId="0" borderId="0" xfId="0" applyFont="1" applyBorder="1"/>
    <xf numFmtId="3" fontId="7" fillId="0" borderId="0" xfId="30" applyNumberFormat="1" applyFont="1" applyFill="1" applyBorder="1"/>
    <xf numFmtId="0" fontId="7" fillId="0" borderId="0" xfId="30" applyFont="1" applyFill="1" applyBorder="1"/>
    <xf numFmtId="0" fontId="6" fillId="0" borderId="0" xfId="0" applyFont="1"/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7" xfId="0" applyFont="1" applyBorder="1"/>
    <xf numFmtId="2" fontId="7" fillId="0" borderId="0" xfId="36" applyNumberFormat="1" applyFont="1" applyFill="1" applyAlignment="1">
      <alignment horizontal="right"/>
    </xf>
    <xf numFmtId="0" fontId="7" fillId="0" borderId="0" xfId="31" applyFont="1" applyAlignment="1">
      <alignment horizontal="left" wrapText="1" indent="1"/>
    </xf>
    <xf numFmtId="0" fontId="9" fillId="0" borderId="0" xfId="30" quotePrefix="1" applyFont="1" applyFill="1" applyBorder="1" applyAlignment="1">
      <alignment horizontal="right"/>
    </xf>
    <xf numFmtId="0" fontId="9" fillId="0" borderId="7" xfId="26" quotePrefix="1" applyFont="1" applyFill="1" applyBorder="1" applyAlignment="1" applyProtection="1">
      <alignment horizontal="right"/>
    </xf>
    <xf numFmtId="0" fontId="7" fillId="0" borderId="0" xfId="31" applyFont="1" applyBorder="1" applyAlignment="1">
      <alignment horizontal="left" indent="1"/>
    </xf>
    <xf numFmtId="0" fontId="0" fillId="0" borderId="0" xfId="0" applyFill="1"/>
    <xf numFmtId="0" fontId="9" fillId="0" borderId="0" xfId="30" applyFont="1" applyFill="1"/>
    <xf numFmtId="0" fontId="7" fillId="0" borderId="0" xfId="0" applyFont="1" applyFill="1"/>
    <xf numFmtId="0" fontId="7" fillId="0" borderId="0" xfId="37" applyFont="1" applyAlignment="1">
      <alignment horizontal="left"/>
    </xf>
    <xf numFmtId="0" fontId="7" fillId="0" borderId="0" xfId="24" applyFont="1" applyFill="1" applyBorder="1"/>
    <xf numFmtId="0" fontId="7" fillId="0" borderId="0" xfId="24" applyFont="1" applyFill="1" applyAlignment="1">
      <alignment horizontal="right"/>
    </xf>
    <xf numFmtId="0" fontId="7" fillId="0" borderId="0" xfId="24" applyFont="1" applyFill="1"/>
    <xf numFmtId="0" fontId="7" fillId="0" borderId="0" xfId="24" applyFont="1"/>
    <xf numFmtId="0" fontId="6" fillId="0" borderId="0" xfId="24" applyFont="1" applyFill="1" applyBorder="1"/>
    <xf numFmtId="0" fontId="6" fillId="0" borderId="0" xfId="24" applyFont="1" applyFill="1" applyAlignment="1">
      <alignment horizontal="right"/>
    </xf>
    <xf numFmtId="0" fontId="7" fillId="0" borderId="0" xfId="24" applyFont="1" applyBorder="1"/>
    <xf numFmtId="3" fontId="7" fillId="0" borderId="0" xfId="24" applyNumberFormat="1" applyFont="1" applyFill="1"/>
    <xf numFmtId="3" fontId="7" fillId="0" borderId="0" xfId="24" applyNumberFormat="1" applyFont="1" applyFill="1" applyBorder="1"/>
    <xf numFmtId="3" fontId="7" fillId="0" borderId="0" xfId="27" applyNumberFormat="1" applyFont="1" applyFill="1" applyBorder="1" applyAlignment="1" applyProtection="1">
      <alignment horizontal="right"/>
    </xf>
    <xf numFmtId="3" fontId="9" fillId="0" borderId="0" xfId="27" applyNumberFormat="1" applyFont="1" applyBorder="1" applyAlignment="1" applyProtection="1">
      <alignment horizontal="right"/>
    </xf>
    <xf numFmtId="2" fontId="7" fillId="0" borderId="0" xfId="27" applyNumberFormat="1" applyFont="1" applyBorder="1"/>
    <xf numFmtId="0" fontId="7" fillId="0" borderId="0" xfId="37" applyFont="1" applyFill="1" applyAlignment="1">
      <alignment horizontal="left"/>
    </xf>
    <xf numFmtId="0" fontId="12" fillId="0" borderId="0" xfId="29" applyFill="1"/>
    <xf numFmtId="0" fontId="9" fillId="0" borderId="0" xfId="29" applyFont="1" applyFill="1"/>
    <xf numFmtId="0" fontId="7" fillId="0" borderId="0" xfId="29" applyFont="1" applyFill="1"/>
    <xf numFmtId="0" fontId="32" fillId="0" borderId="0" xfId="24" applyFont="1" applyFill="1"/>
    <xf numFmtId="17" fontId="7" fillId="0" borderId="0" xfId="29" applyNumberFormat="1" applyFont="1" applyFill="1" applyBorder="1" applyAlignment="1">
      <alignment horizontal="right" wrapText="1"/>
    </xf>
    <xf numFmtId="0" fontId="6" fillId="0" borderId="0" xfId="24" applyFont="1" applyFill="1"/>
    <xf numFmtId="0" fontId="7" fillId="0" borderId="7" xfId="29" quotePrefix="1" applyFont="1" applyFill="1" applyBorder="1"/>
    <xf numFmtId="17" fontId="7" fillId="0" borderId="7" xfId="29" applyNumberFormat="1" applyFont="1" applyFill="1" applyBorder="1" applyAlignment="1">
      <alignment horizontal="right" wrapText="1"/>
    </xf>
    <xf numFmtId="1" fontId="7" fillId="0" borderId="7" xfId="27" applyNumberFormat="1" applyFont="1" applyFill="1" applyBorder="1" applyAlignment="1" applyProtection="1">
      <alignment horizontal="right" wrapText="1"/>
    </xf>
    <xf numFmtId="0" fontId="7" fillId="0" borderId="0" xfId="29" applyFont="1" applyFill="1" applyBorder="1"/>
    <xf numFmtId="3" fontId="7" fillId="0" borderId="0" xfId="29" applyNumberFormat="1" applyFont="1" applyFill="1"/>
    <xf numFmtId="0" fontId="7" fillId="0" borderId="7" xfId="29" applyFont="1" applyFill="1" applyBorder="1"/>
    <xf numFmtId="3" fontId="12" fillId="0" borderId="0" xfId="29" applyNumberFormat="1" applyFill="1"/>
    <xf numFmtId="0" fontId="9" fillId="0" borderId="7" xfId="0" quotePrefix="1" applyFont="1" applyFill="1" applyBorder="1" applyAlignment="1">
      <alignment horizontal="right"/>
    </xf>
    <xf numFmtId="0" fontId="9" fillId="0" borderId="0" xfId="23" applyFont="1" applyFill="1" applyBorder="1" applyAlignment="1">
      <alignment wrapText="1"/>
    </xf>
    <xf numFmtId="0" fontId="6" fillId="0" borderId="0" xfId="23" applyFont="1" applyFill="1"/>
    <xf numFmtId="3" fontId="7" fillId="0" borderId="0" xfId="0" applyNumberFormat="1" applyFont="1" applyFill="1"/>
    <xf numFmtId="0" fontId="7" fillId="0" borderId="0" xfId="36" applyFont="1" applyFill="1" applyBorder="1"/>
    <xf numFmtId="0" fontId="7" fillId="0" borderId="0" xfId="36" applyFont="1" applyFill="1" applyAlignment="1">
      <alignment horizontal="right"/>
    </xf>
    <xf numFmtId="0" fontId="33" fillId="0" borderId="0" xfId="29" applyFont="1" applyFill="1"/>
    <xf numFmtId="164" fontId="7" fillId="0" borderId="0" xfId="0" applyNumberFormat="1" applyFont="1" applyFill="1"/>
    <xf numFmtId="0" fontId="3" fillId="0" borderId="0" xfId="0" applyFont="1"/>
    <xf numFmtId="3" fontId="0" fillId="0" borderId="0" xfId="0" applyNumberFormat="1" applyFill="1"/>
    <xf numFmtId="0" fontId="6" fillId="0" borderId="0" xfId="0" applyFont="1" applyFill="1"/>
    <xf numFmtId="3" fontId="14" fillId="0" borderId="0" xfId="30" applyNumberFormat="1" applyFont="1" applyFill="1" applyBorder="1"/>
    <xf numFmtId="0" fontId="7" fillId="0" borderId="0" xfId="24" applyFont="1" applyFill="1" applyBorder="1" applyAlignment="1">
      <alignment horizontal="right"/>
    </xf>
    <xf numFmtId="0" fontId="7" fillId="0" borderId="0" xfId="30" applyFont="1" applyFill="1" applyAlignment="1">
      <alignment wrapText="1"/>
    </xf>
    <xf numFmtId="0" fontId="14" fillId="0" borderId="0" xfId="29" applyFont="1" applyFill="1"/>
    <xf numFmtId="0" fontId="7" fillId="0" borderId="7" xfId="0" applyFont="1" applyFill="1" applyBorder="1"/>
    <xf numFmtId="3" fontId="7" fillId="0" borderId="0" xfId="24" applyNumberFormat="1" applyFont="1" applyFill="1" applyBorder="1" applyAlignment="1">
      <alignment wrapText="1"/>
    </xf>
    <xf numFmtId="3" fontId="7" fillId="0" borderId="0" xfId="24" applyNumberFormat="1" applyFont="1" applyFill="1" applyAlignment="1">
      <alignment horizontal="left"/>
    </xf>
    <xf numFmtId="3" fontId="7" fillId="0" borderId="0" xfId="28" applyNumberFormat="1" applyFont="1" applyFill="1" applyAlignment="1">
      <alignment wrapText="1"/>
    </xf>
    <xf numFmtId="0" fontId="7" fillId="0" borderId="7" xfId="27" quotePrefix="1" applyFont="1" applyBorder="1" applyAlignment="1" applyProtection="1">
      <alignment horizontal="left"/>
    </xf>
    <xf numFmtId="0" fontId="9" fillId="0" borderId="0" xfId="24" applyFont="1" applyFill="1"/>
    <xf numFmtId="0" fontId="9" fillId="0" borderId="0" xfId="24" applyFont="1" applyBorder="1" applyAlignment="1">
      <alignment wrapText="1"/>
    </xf>
    <xf numFmtId="0" fontId="7" fillId="0" borderId="0" xfId="28" applyFont="1" applyFill="1" applyBorder="1"/>
    <xf numFmtId="0" fontId="9" fillId="0" borderId="0" xfId="24" applyFont="1" applyAlignment="1">
      <alignment horizontal="left"/>
    </xf>
    <xf numFmtId="0" fontId="7" fillId="0" borderId="0" xfId="24" applyFont="1" applyAlignment="1">
      <alignment horizontal="left"/>
    </xf>
    <xf numFmtId="0" fontId="9" fillId="0" borderId="0" xfId="24" applyFont="1"/>
    <xf numFmtId="0" fontId="9" fillId="0" borderId="0" xfId="24" applyFont="1" applyFill="1" applyAlignment="1">
      <alignment horizontal="center"/>
    </xf>
    <xf numFmtId="0" fontId="9" fillId="0" borderId="0" xfId="24" applyFont="1" applyFill="1" applyBorder="1" applyAlignment="1">
      <alignment horizontal="center"/>
    </xf>
    <xf numFmtId="0" fontId="35" fillId="0" borderId="0" xfId="24" applyFont="1"/>
    <xf numFmtId="0" fontId="14" fillId="0" borderId="0" xfId="23" applyFont="1" applyAlignment="1">
      <alignment horizontal="center"/>
    </xf>
    <xf numFmtId="164" fontId="9" fillId="0" borderId="7" xfId="23" applyNumberFormat="1" applyFont="1" applyFill="1" applyBorder="1"/>
    <xf numFmtId="164" fontId="7" fillId="0" borderId="7" xfId="23" applyNumberFormat="1" applyFont="1" applyFill="1" applyBorder="1"/>
    <xf numFmtId="164" fontId="7" fillId="0" borderId="0" xfId="23" applyNumberFormat="1" applyFont="1" applyFill="1" applyBorder="1"/>
    <xf numFmtId="0" fontId="7" fillId="0" borderId="0" xfId="36" quotePrefix="1" applyFont="1" applyAlignment="1">
      <alignment horizontal="left"/>
    </xf>
    <xf numFmtId="0" fontId="4" fillId="0" borderId="0" xfId="29" applyFont="1" applyFill="1"/>
    <xf numFmtId="0" fontId="13" fillId="0" borderId="0" xfId="36" applyFont="1" applyBorder="1" applyAlignment="1">
      <alignment horizontal="center"/>
    </xf>
    <xf numFmtId="0" fontId="7" fillId="0" borderId="0" xfId="31" applyFont="1" applyBorder="1" applyAlignment="1">
      <alignment horizontal="left"/>
    </xf>
    <xf numFmtId="0" fontId="7" fillId="0" borderId="7" xfId="31" applyFont="1" applyBorder="1"/>
    <xf numFmtId="0" fontId="7" fillId="0" borderId="0" xfId="37" applyFont="1" applyFill="1" applyBorder="1" applyAlignment="1">
      <alignment horizontal="left"/>
    </xf>
    <xf numFmtId="0" fontId="7" fillId="0" borderId="0" xfId="0" applyFont="1" applyFill="1" applyBorder="1"/>
    <xf numFmtId="0" fontId="38" fillId="0" borderId="0" xfId="33" applyFont="1"/>
    <xf numFmtId="3" fontId="7" fillId="0" borderId="0" xfId="36" quotePrefix="1" applyNumberFormat="1" applyFont="1" applyFill="1" applyAlignment="1">
      <alignment horizontal="right"/>
    </xf>
    <xf numFmtId="0" fontId="37" fillId="0" borderId="0" xfId="0" applyFont="1"/>
    <xf numFmtId="3" fontId="3" fillId="0" borderId="0" xfId="36" applyNumberFormat="1"/>
    <xf numFmtId="0" fontId="39" fillId="0" borderId="0" xfId="29" applyFont="1" applyFill="1"/>
    <xf numFmtId="3" fontId="0" fillId="0" borderId="0" xfId="0" applyNumberFormat="1"/>
    <xf numFmtId="0" fontId="7" fillId="0" borderId="7" xfId="23" applyFont="1" applyBorder="1"/>
    <xf numFmtId="0" fontId="7" fillId="0" borderId="12" xfId="24" applyFont="1" applyBorder="1" applyAlignment="1">
      <alignment wrapText="1"/>
    </xf>
    <xf numFmtId="0" fontId="7" fillId="0" borderId="0" xfId="24" applyFont="1" applyBorder="1" applyAlignment="1">
      <alignment wrapText="1"/>
    </xf>
    <xf numFmtId="0" fontId="7" fillId="0" borderId="7" xfId="24" applyFont="1" applyFill="1" applyBorder="1"/>
    <xf numFmtId="0" fontId="7" fillId="0" borderId="0" xfId="24" applyFont="1" applyFill="1" applyBorder="1" applyAlignment="1">
      <alignment wrapText="1"/>
    </xf>
    <xf numFmtId="0" fontId="37" fillId="0" borderId="0" xfId="23" applyFont="1"/>
    <xf numFmtId="14" fontId="9" fillId="0" borderId="0" xfId="27" quotePrefix="1" applyNumberFormat="1" applyFont="1" applyFill="1" applyBorder="1" applyAlignment="1" applyProtection="1">
      <alignment horizontal="left"/>
    </xf>
    <xf numFmtId="3" fontId="9" fillId="0" borderId="0" xfId="27" applyNumberFormat="1" applyFont="1" applyFill="1" applyBorder="1" applyAlignment="1" applyProtection="1">
      <alignment horizontal="left"/>
    </xf>
    <xf numFmtId="3" fontId="7" fillId="0" borderId="0" xfId="27" quotePrefix="1" applyNumberFormat="1" applyFont="1" applyFill="1" applyBorder="1" applyAlignment="1" applyProtection="1">
      <alignment horizontal="left"/>
    </xf>
    <xf numFmtId="0" fontId="37" fillId="0" borderId="0" xfId="37" applyFont="1" applyAlignment="1">
      <alignment horizontal="left"/>
    </xf>
    <xf numFmtId="0" fontId="6" fillId="0" borderId="0" xfId="24" applyFont="1"/>
    <xf numFmtId="166" fontId="6" fillId="0" borderId="0" xfId="24" applyNumberFormat="1" applyFont="1" applyFill="1" applyAlignment="1">
      <alignment horizontal="right"/>
    </xf>
    <xf numFmtId="0" fontId="8" fillId="0" borderId="0" xfId="24" applyFont="1"/>
    <xf numFmtId="14" fontId="6" fillId="0" borderId="0" xfId="24" quotePrefix="1" applyNumberFormat="1" applyFont="1" applyFill="1" applyAlignment="1">
      <alignment horizontal="right"/>
    </xf>
    <xf numFmtId="14" fontId="9" fillId="0" borderId="0" xfId="24" quotePrefix="1" applyNumberFormat="1" applyFont="1" applyFill="1" applyAlignment="1">
      <alignment horizontal="right"/>
    </xf>
    <xf numFmtId="166" fontId="9" fillId="0" borderId="14" xfId="24" applyNumberFormat="1" applyFont="1" applyFill="1" applyBorder="1" applyAlignment="1">
      <alignment horizontal="right"/>
    </xf>
    <xf numFmtId="166" fontId="9" fillId="0" borderId="0" xfId="24" applyNumberFormat="1" applyFont="1" applyFill="1" applyAlignment="1">
      <alignment horizontal="right"/>
    </xf>
    <xf numFmtId="0" fontId="9" fillId="0" borderId="7" xfId="24" applyFont="1" applyFill="1" applyBorder="1" applyAlignment="1">
      <alignment horizontal="left"/>
    </xf>
    <xf numFmtId="166" fontId="9" fillId="0" borderId="13" xfId="24" applyNumberFormat="1" applyFont="1" applyFill="1" applyBorder="1" applyAlignment="1">
      <alignment horizontal="left" wrapText="1"/>
    </xf>
    <xf numFmtId="166" fontId="9" fillId="0" borderId="7" xfId="24" applyNumberFormat="1" applyFont="1" applyFill="1" applyBorder="1" applyAlignment="1">
      <alignment horizontal="left" wrapText="1"/>
    </xf>
    <xf numFmtId="3" fontId="7" fillId="0" borderId="0" xfId="24" applyNumberFormat="1" applyFont="1" applyFill="1" applyAlignment="1">
      <alignment horizontal="right"/>
    </xf>
    <xf numFmtId="166" fontId="7" fillId="0" borderId="14" xfId="24" applyNumberFormat="1" applyFont="1" applyFill="1" applyBorder="1" applyAlignment="1">
      <alignment horizontal="right"/>
    </xf>
    <xf numFmtId="166" fontId="7" fillId="0" borderId="0" xfId="24" applyNumberFormat="1" applyFont="1" applyFill="1" applyAlignment="1">
      <alignment horizontal="right"/>
    </xf>
    <xf numFmtId="3" fontId="7" fillId="0" borderId="0" xfId="29" applyNumberFormat="1" applyFont="1" applyFill="1" applyAlignment="1">
      <alignment wrapText="1"/>
    </xf>
    <xf numFmtId="3" fontId="7" fillId="0" borderId="14" xfId="24" applyNumberFormat="1" applyFont="1" applyFill="1" applyBorder="1" applyAlignment="1">
      <alignment horizontal="right"/>
    </xf>
    <xf numFmtId="3" fontId="7" fillId="0" borderId="7" xfId="24" applyNumberFormat="1" applyFont="1" applyFill="1" applyBorder="1" applyAlignment="1">
      <alignment horizontal="right"/>
    </xf>
    <xf numFmtId="3" fontId="7" fillId="0" borderId="13" xfId="24" applyNumberFormat="1" applyFont="1" applyFill="1" applyBorder="1" applyAlignment="1">
      <alignment horizontal="right"/>
    </xf>
    <xf numFmtId="0" fontId="37" fillId="0" borderId="0" xfId="36" applyFont="1"/>
    <xf numFmtId="0" fontId="37" fillId="0" borderId="0" xfId="31" applyFont="1"/>
    <xf numFmtId="0" fontId="37" fillId="0" borderId="0" xfId="24" applyFont="1" applyFill="1" applyAlignment="1">
      <alignment horizontal="center"/>
    </xf>
    <xf numFmtId="3" fontId="7" fillId="0" borderId="0" xfId="29" applyNumberFormat="1" applyFont="1" applyFill="1" applyAlignment="1">
      <alignment horizontal="left" indent="1"/>
    </xf>
    <xf numFmtId="3" fontId="7" fillId="0" borderId="0" xfId="29" applyNumberFormat="1" applyFont="1" applyFill="1" applyBorder="1" applyAlignment="1">
      <alignment horizontal="left" wrapText="1" indent="1"/>
    </xf>
    <xf numFmtId="3" fontId="7" fillId="0" borderId="0" xfId="29" applyNumberFormat="1" applyFont="1" applyFill="1" applyAlignment="1">
      <alignment horizontal="left" wrapText="1" indent="1"/>
    </xf>
    <xf numFmtId="0" fontId="7" fillId="0" borderId="7" xfId="29" applyFont="1" applyFill="1" applyBorder="1" applyAlignment="1">
      <alignment horizontal="left" indent="1"/>
    </xf>
    <xf numFmtId="3" fontId="7" fillId="0" borderId="7" xfId="29" applyNumberFormat="1" applyFont="1" applyFill="1" applyBorder="1" applyAlignment="1">
      <alignment horizontal="left" indent="1"/>
    </xf>
    <xf numFmtId="0" fontId="41" fillId="0" borderId="0" xfId="29" applyFont="1" applyFill="1"/>
    <xf numFmtId="10" fontId="12" fillId="0" borderId="0" xfId="154" applyNumberFormat="1" applyFont="1" applyFill="1"/>
    <xf numFmtId="4" fontId="7" fillId="0" borderId="7" xfId="29" applyNumberFormat="1" applyFont="1" applyFill="1" applyBorder="1" applyAlignment="1">
      <alignment horizontal="left"/>
    </xf>
    <xf numFmtId="164" fontId="7" fillId="0" borderId="0" xfId="23" applyNumberFormat="1" applyFont="1" applyFill="1"/>
    <xf numFmtId="0" fontId="7" fillId="0" borderId="7" xfId="29" applyFont="1" applyFill="1" applyBorder="1" applyAlignment="1">
      <alignment horizontal="left"/>
    </xf>
    <xf numFmtId="0" fontId="7" fillId="0" borderId="0" xfId="23" applyFont="1" applyFill="1" applyBorder="1" applyAlignment="1">
      <alignment horizontal="left" wrapText="1"/>
    </xf>
    <xf numFmtId="164" fontId="7" fillId="0" borderId="0" xfId="30" applyNumberFormat="1" applyFont="1" applyFill="1"/>
    <xf numFmtId="0" fontId="7" fillId="0" borderId="7" xfId="30" quotePrefix="1" applyFont="1" applyBorder="1" applyAlignment="1">
      <alignment horizontal="left"/>
    </xf>
    <xf numFmtId="164" fontId="7" fillId="0" borderId="0" xfId="30" applyNumberFormat="1" applyFont="1"/>
    <xf numFmtId="0" fontId="9" fillId="0" borderId="7" xfId="30" quotePrefix="1" applyFont="1" applyFill="1" applyBorder="1" applyAlignment="1">
      <alignment horizontal="right"/>
    </xf>
    <xf numFmtId="164" fontId="7" fillId="0" borderId="0" xfId="23" applyNumberFormat="1" applyFont="1" applyFill="1" applyAlignment="1">
      <alignment horizontal="right"/>
    </xf>
    <xf numFmtId="164" fontId="9" fillId="0" borderId="0" xfId="23" applyNumberFormat="1" applyFont="1" applyFill="1" applyAlignment="1">
      <alignment horizontal="right"/>
    </xf>
    <xf numFmtId="164" fontId="7" fillId="0" borderId="7" xfId="23" applyNumberFormat="1" applyFont="1" applyFill="1" applyBorder="1" applyAlignment="1">
      <alignment horizontal="right"/>
    </xf>
    <xf numFmtId="164" fontId="7" fillId="0" borderId="0" xfId="23" applyNumberFormat="1" applyFont="1" applyFill="1" applyBorder="1" applyAlignment="1">
      <alignment horizontal="right"/>
    </xf>
    <xf numFmtId="164" fontId="9" fillId="0" borderId="0" xfId="23" applyNumberFormat="1" applyFont="1" applyFill="1" applyBorder="1" applyAlignment="1">
      <alignment horizontal="right"/>
    </xf>
    <xf numFmtId="164" fontId="7" fillId="0" borderId="0" xfId="24" applyNumberFormat="1" applyFont="1" applyFill="1"/>
    <xf numFmtId="166" fontId="7" fillId="0" borderId="0" xfId="23" applyNumberFormat="1" applyFont="1"/>
    <xf numFmtId="166" fontId="7" fillId="0" borderId="0" xfId="23" applyNumberFormat="1" applyFont="1" applyFill="1" applyBorder="1"/>
    <xf numFmtId="166" fontId="7" fillId="0" borderId="7" xfId="23" applyNumberFormat="1" applyFont="1" applyBorder="1"/>
    <xf numFmtId="166" fontId="7" fillId="0" borderId="0" xfId="23" applyNumberFormat="1" applyFont="1" applyFill="1"/>
    <xf numFmtId="166" fontId="7" fillId="0" borderId="8" xfId="23" applyNumberFormat="1" applyFont="1" applyBorder="1"/>
    <xf numFmtId="164" fontId="7" fillId="0" borderId="0" xfId="29" applyNumberFormat="1" applyFont="1" applyFill="1"/>
    <xf numFmtId="164" fontId="7" fillId="0" borderId="0" xfId="36" quotePrefix="1" applyNumberFormat="1" applyFont="1" applyFill="1" applyAlignment="1">
      <alignment horizontal="right"/>
    </xf>
    <xf numFmtId="166" fontId="10" fillId="0" borderId="0" xfId="31" applyNumberFormat="1"/>
    <xf numFmtId="164" fontId="7" fillId="0" borderId="0" xfId="23" applyNumberFormat="1" applyFont="1"/>
    <xf numFmtId="164" fontId="7" fillId="0" borderId="0" xfId="23" applyNumberFormat="1" applyFont="1" applyFill="1" applyBorder="1" applyAlignment="1">
      <alignment horizontal="left"/>
    </xf>
    <xf numFmtId="166" fontId="9" fillId="0" borderId="8" xfId="23" applyNumberFormat="1" applyFont="1" applyBorder="1" applyAlignment="1">
      <alignment horizontal="right"/>
    </xf>
    <xf numFmtId="164" fontId="7" fillId="0" borderId="0" xfId="28" applyNumberFormat="1" applyFont="1" applyFill="1"/>
    <xf numFmtId="164" fontId="7" fillId="0" borderId="0" xfId="29" applyNumberFormat="1" applyFont="1" applyFill="1" applyBorder="1"/>
    <xf numFmtId="164" fontId="7" fillId="0" borderId="7" xfId="29" applyNumberFormat="1" applyFont="1" applyFill="1" applyBorder="1"/>
    <xf numFmtId="164" fontId="7" fillId="0" borderId="0" xfId="23" quotePrefix="1" applyNumberFormat="1" applyFont="1" applyFill="1" applyBorder="1" applyAlignment="1">
      <alignment horizontal="right"/>
    </xf>
    <xf numFmtId="0" fontId="7" fillId="0" borderId="0" xfId="23" applyFont="1" applyFill="1" applyBorder="1" applyAlignment="1">
      <alignment wrapText="1"/>
    </xf>
    <xf numFmtId="0" fontId="9" fillId="0" borderId="0" xfId="23" applyFont="1" applyFill="1" applyBorder="1"/>
    <xf numFmtId="164" fontId="9" fillId="0" borderId="0" xfId="23" applyNumberFormat="1" applyFont="1" applyFill="1"/>
    <xf numFmtId="164" fontId="9" fillId="0" borderId="7" xfId="23" applyNumberFormat="1" applyFont="1" applyFill="1" applyBorder="1" applyAlignment="1">
      <alignment horizontal="right"/>
    </xf>
    <xf numFmtId="164" fontId="9" fillId="0" borderId="0" xfId="23" applyNumberFormat="1" applyFont="1"/>
    <xf numFmtId="164" fontId="9" fillId="0" borderId="0" xfId="23" applyNumberFormat="1" applyFont="1" applyFill="1" applyBorder="1" applyAlignment="1">
      <alignment horizontal="left"/>
    </xf>
    <xf numFmtId="166" fontId="9" fillId="0" borderId="0" xfId="23" applyNumberFormat="1" applyFont="1"/>
    <xf numFmtId="3" fontId="7" fillId="0" borderId="7" xfId="29" applyNumberFormat="1" applyFont="1" applyFill="1" applyBorder="1" applyAlignment="1">
      <alignment horizontal="left" wrapText="1" indent="1"/>
    </xf>
    <xf numFmtId="164" fontId="0" fillId="0" borderId="0" xfId="0" applyNumberFormat="1"/>
    <xf numFmtId="3" fontId="9" fillId="0" borderId="0" xfId="27" applyNumberFormat="1" applyFont="1" applyFill="1" applyBorder="1" applyAlignment="1" applyProtection="1">
      <alignment horizontal="right"/>
    </xf>
    <xf numFmtId="3" fontId="7" fillId="0" borderId="0" xfId="27" applyNumberFormat="1" applyFont="1" applyBorder="1"/>
    <xf numFmtId="3" fontId="7" fillId="0" borderId="0" xfId="0" applyNumberFormat="1" applyFont="1" applyFill="1" applyBorder="1"/>
    <xf numFmtId="0" fontId="6" fillId="0" borderId="0" xfId="35" applyFont="1" applyFill="1" applyBorder="1"/>
    <xf numFmtId="0" fontId="37" fillId="0" borderId="0" xfId="31" applyFont="1" applyFill="1" applyBorder="1"/>
    <xf numFmtId="164" fontId="7" fillId="0" borderId="0" xfId="0" applyNumberFormat="1" applyFont="1" applyFill="1" applyBorder="1"/>
    <xf numFmtId="164" fontId="7" fillId="0" borderId="7" xfId="0" applyNumberFormat="1" applyFont="1" applyFill="1" applyBorder="1"/>
    <xf numFmtId="0" fontId="9" fillId="0" borderId="0" xfId="37" applyFont="1" applyAlignment="1">
      <alignment horizontal="left"/>
    </xf>
    <xf numFmtId="0" fontId="39" fillId="0" borderId="0" xfId="23" applyFont="1"/>
    <xf numFmtId="0" fontId="9" fillId="0" borderId="0" xfId="23" quotePrefix="1" applyFont="1" applyBorder="1" applyAlignment="1">
      <alignment horizontal="left"/>
    </xf>
    <xf numFmtId="166" fontId="9" fillId="0" borderId="7" xfId="23" applyNumberFormat="1" applyFont="1" applyBorder="1"/>
    <xf numFmtId="166" fontId="9" fillId="0" borderId="0" xfId="23" applyNumberFormat="1" applyFont="1" applyFill="1" applyBorder="1"/>
    <xf numFmtId="166" fontId="9" fillId="0" borderId="8" xfId="23" applyNumberFormat="1" applyFont="1" applyBorder="1"/>
    <xf numFmtId="0" fontId="57" fillId="0" borderId="0" xfId="23" applyFont="1"/>
    <xf numFmtId="0" fontId="4" fillId="0" borderId="0" xfId="23" applyFont="1"/>
    <xf numFmtId="14" fontId="7" fillId="0" borderId="7" xfId="25" quotePrefix="1" applyNumberFormat="1" applyFont="1" applyFill="1" applyBorder="1" applyAlignment="1">
      <alignment horizontal="right"/>
    </xf>
    <xf numFmtId="166" fontId="7" fillId="0" borderId="8" xfId="23" applyNumberFormat="1" applyFont="1" applyBorder="1" applyAlignment="1">
      <alignment horizontal="right"/>
    </xf>
    <xf numFmtId="0" fontId="9" fillId="0" borderId="0" xfId="37" applyFont="1" applyFill="1" applyAlignment="1">
      <alignment horizontal="left"/>
    </xf>
    <xf numFmtId="0" fontId="10" fillId="0" borderId="0" xfId="31" applyFill="1"/>
    <xf numFmtId="166" fontId="10" fillId="0" borderId="0" xfId="31" applyNumberFormat="1" applyFill="1"/>
    <xf numFmtId="166" fontId="7" fillId="0" borderId="0" xfId="36" applyNumberFormat="1" applyFont="1" applyFill="1" applyAlignment="1">
      <alignment horizontal="right"/>
    </xf>
    <xf numFmtId="164" fontId="9" fillId="0" borderId="0" xfId="23" applyNumberFormat="1" applyFont="1" applyFill="1" applyBorder="1"/>
    <xf numFmtId="166" fontId="9" fillId="0" borderId="0" xfId="23" applyNumberFormat="1" applyFont="1" applyBorder="1"/>
    <xf numFmtId="166" fontId="7" fillId="0" borderId="0" xfId="23" applyNumberFormat="1" applyFont="1" applyBorder="1"/>
    <xf numFmtId="0" fontId="9" fillId="0" borderId="7" xfId="27" quotePrefix="1" applyFont="1" applyBorder="1" applyAlignment="1" applyProtection="1">
      <alignment horizontal="right"/>
    </xf>
    <xf numFmtId="166" fontId="9" fillId="0" borderId="0" xfId="24" applyNumberFormat="1" applyFont="1" applyFill="1"/>
    <xf numFmtId="0" fontId="73" fillId="0" borderId="7" xfId="36" applyFont="1" applyBorder="1" applyAlignment="1">
      <alignment horizontal="right"/>
    </xf>
    <xf numFmtId="0" fontId="7" fillId="0" borderId="0" xfId="36" applyFont="1" applyAlignment="1">
      <alignment horizontal="right"/>
    </xf>
    <xf numFmtId="2" fontId="7" fillId="0" borderId="0" xfId="36" applyNumberFormat="1" applyFont="1" applyAlignment="1">
      <alignment horizontal="right"/>
    </xf>
    <xf numFmtId="2" fontId="7" fillId="0" borderId="0" xfId="36" quotePrefix="1" applyNumberFormat="1" applyFont="1" applyAlignment="1">
      <alignment horizontal="right"/>
    </xf>
    <xf numFmtId="0" fontId="4" fillId="0" borderId="0" xfId="23" applyFont="1" applyFill="1"/>
    <xf numFmtId="0" fontId="7" fillId="0" borderId="0" xfId="23" applyFont="1" applyAlignment="1">
      <alignment wrapText="1"/>
    </xf>
    <xf numFmtId="2" fontId="7" fillId="0" borderId="0" xfId="23" applyNumberFormat="1" applyFont="1"/>
    <xf numFmtId="164" fontId="7" fillId="0" borderId="0" xfId="0" applyNumberFormat="1" applyFont="1"/>
    <xf numFmtId="164" fontId="37" fillId="0" borderId="0" xfId="29" applyNumberFormat="1" applyFont="1" applyFill="1"/>
    <xf numFmtId="0" fontId="39" fillId="0" borderId="0" xfId="30" applyFont="1"/>
    <xf numFmtId="14" fontId="9" fillId="0" borderId="7" xfId="26" quotePrefix="1" applyNumberFormat="1" applyFont="1" applyFill="1" applyBorder="1" applyAlignment="1" applyProtection="1">
      <alignment horizontal="right"/>
    </xf>
    <xf numFmtId="0" fontId="3" fillId="0" borderId="0" xfId="36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7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3" fillId="0" borderId="9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6" fontId="9" fillId="0" borderId="0" xfId="0" applyNumberFormat="1" applyFont="1" applyBorder="1" applyAlignment="1">
      <alignment horizontal="left"/>
    </xf>
    <xf numFmtId="0" fontId="77" fillId="0" borderId="0" xfId="0" applyFont="1"/>
    <xf numFmtId="0" fontId="7" fillId="0" borderId="0" xfId="0" applyFont="1" applyFill="1" applyAlignment="1">
      <alignment horizontal="center"/>
    </xf>
    <xf numFmtId="0" fontId="7" fillId="0" borderId="7" xfId="0" applyFont="1" applyBorder="1" applyAlignment="1">
      <alignment wrapText="1"/>
    </xf>
    <xf numFmtId="3" fontId="7" fillId="0" borderId="0" xfId="21" applyNumberFormat="1" applyFont="1" applyFill="1" applyBorder="1" applyAlignment="1">
      <alignment horizontal="center"/>
    </xf>
    <xf numFmtId="0" fontId="7" fillId="0" borderId="0" xfId="42" applyFont="1" applyFill="1"/>
    <xf numFmtId="0" fontId="7" fillId="0" borderId="0" xfId="42" applyFont="1"/>
    <xf numFmtId="0" fontId="7" fillId="0" borderId="0" xfId="42" applyFont="1" applyFill="1" applyBorder="1" applyAlignment="1">
      <alignment horizontal="right"/>
    </xf>
    <xf numFmtId="0" fontId="7" fillId="0" borderId="0" xfId="42" applyFont="1" applyFill="1" applyBorder="1" applyAlignment="1"/>
    <xf numFmtId="0" fontId="7" fillId="0" borderId="0" xfId="42" applyFont="1" applyFill="1" applyAlignment="1">
      <alignment horizontal="left"/>
    </xf>
    <xf numFmtId="164" fontId="7" fillId="0" borderId="0" xfId="42" applyNumberFormat="1" applyFont="1" applyFill="1" applyAlignment="1">
      <alignment horizontal="right"/>
    </xf>
    <xf numFmtId="3" fontId="7" fillId="0" borderId="0" xfId="42" applyNumberFormat="1" applyFont="1" applyFill="1" applyBorder="1"/>
    <xf numFmtId="0" fontId="7" fillId="0" borderId="0" xfId="42" applyFont="1" applyAlignment="1">
      <alignment horizontal="left"/>
    </xf>
    <xf numFmtId="164" fontId="7" fillId="0" borderId="0" xfId="42" applyNumberFormat="1" applyFont="1" applyAlignment="1">
      <alignment horizontal="right"/>
    </xf>
    <xf numFmtId="0" fontId="7" fillId="0" borderId="0" xfId="42" applyFont="1" applyAlignment="1">
      <alignment horizontal="left" indent="1"/>
    </xf>
    <xf numFmtId="164" fontId="7" fillId="0" borderId="0" xfId="42" applyNumberFormat="1" applyFont="1"/>
    <xf numFmtId="6" fontId="7" fillId="0" borderId="0" xfId="42" applyNumberFormat="1" applyFont="1" applyBorder="1" applyAlignment="1">
      <alignment horizontal="left"/>
    </xf>
    <xf numFmtId="0" fontId="7" fillId="0" borderId="0" xfId="42" quotePrefix="1" applyFont="1" applyFill="1" applyBorder="1" applyAlignment="1">
      <alignment horizontal="right"/>
    </xf>
    <xf numFmtId="0" fontId="7" fillId="0" borderId="7" xfId="42" applyFont="1" applyBorder="1"/>
    <xf numFmtId="164" fontId="7" fillId="0" borderId="7" xfId="42" applyNumberFormat="1" applyFont="1" applyBorder="1"/>
    <xf numFmtId="164" fontId="7" fillId="0" borderId="0" xfId="42" applyNumberFormat="1" applyFont="1" applyFill="1"/>
    <xf numFmtId="3" fontId="7" fillId="0" borderId="0" xfId="0" applyNumberFormat="1" applyFont="1"/>
    <xf numFmtId="0" fontId="7" fillId="0" borderId="0" xfId="0" applyFont="1" applyAlignment="1">
      <alignment vertical="top" wrapText="1"/>
    </xf>
    <xf numFmtId="6" fontId="7" fillId="0" borderId="0" xfId="42" applyNumberFormat="1" applyFont="1" applyFill="1" applyBorder="1" applyAlignment="1">
      <alignment horizontal="left"/>
    </xf>
    <xf numFmtId="0" fontId="7" fillId="0" borderId="0" xfId="42" applyFont="1" applyFill="1" applyBorder="1"/>
    <xf numFmtId="0" fontId="7" fillId="0" borderId="7" xfId="0" applyFont="1" applyBorder="1" applyAlignment="1">
      <alignment vertical="top" wrapText="1"/>
    </xf>
    <xf numFmtId="166" fontId="7" fillId="0" borderId="0" xfId="34" applyNumberFormat="1" applyFont="1"/>
    <xf numFmtId="0" fontId="7" fillId="0" borderId="0" xfId="32" applyFont="1"/>
    <xf numFmtId="0" fontId="6" fillId="0" borderId="0" xfId="32" applyFont="1"/>
    <xf numFmtId="0" fontId="9" fillId="0" borderId="0" xfId="32" applyFont="1"/>
    <xf numFmtId="6" fontId="9" fillId="0" borderId="7" xfId="32" quotePrefix="1" applyNumberFormat="1" applyFont="1" applyFill="1" applyBorder="1" applyAlignment="1">
      <alignment horizontal="center"/>
    </xf>
    <xf numFmtId="0" fontId="7" fillId="0" borderId="0" xfId="32" applyFont="1" applyBorder="1"/>
    <xf numFmtId="166" fontId="7" fillId="0" borderId="0" xfId="32" applyNumberFormat="1" applyFont="1"/>
    <xf numFmtId="3" fontId="7" fillId="0" borderId="0" xfId="32" applyNumberFormat="1" applyFont="1"/>
    <xf numFmtId="165" fontId="7" fillId="0" borderId="0" xfId="32" applyNumberFormat="1" applyFont="1"/>
    <xf numFmtId="0" fontId="7" fillId="0" borderId="0" xfId="32" applyFont="1" applyFill="1" applyBorder="1"/>
    <xf numFmtId="166" fontId="7" fillId="0" borderId="0" xfId="32" applyNumberFormat="1" applyFont="1" applyFill="1" applyBorder="1"/>
    <xf numFmtId="0" fontId="7" fillId="0" borderId="0" xfId="32" applyFont="1" applyFill="1"/>
    <xf numFmtId="165" fontId="7" fillId="0" borderId="0" xfId="32" applyNumberFormat="1" applyFont="1" applyFill="1"/>
    <xf numFmtId="0" fontId="7" fillId="0" borderId="7" xfId="32" applyFont="1" applyBorder="1"/>
    <xf numFmtId="166" fontId="7" fillId="0" borderId="7" xfId="32" applyNumberFormat="1" applyFont="1" applyBorder="1"/>
    <xf numFmtId="166" fontId="7" fillId="0" borderId="0" xfId="30" applyNumberFormat="1" applyFont="1"/>
    <xf numFmtId="3" fontId="7" fillId="0" borderId="0" xfId="30" applyNumberFormat="1" applyFont="1"/>
    <xf numFmtId="166" fontId="7" fillId="0" borderId="0" xfId="34" applyNumberFormat="1" applyFont="1" applyFill="1"/>
    <xf numFmtId="166" fontId="7" fillId="0" borderId="7" xfId="34" applyNumberFormat="1" applyFont="1" applyBorder="1"/>
    <xf numFmtId="166" fontId="7" fillId="0" borderId="7" xfId="32" applyNumberFormat="1" applyFont="1" applyFill="1" applyBorder="1"/>
    <xf numFmtId="166" fontId="7" fillId="0" borderId="0" xfId="34" applyNumberFormat="1" applyFont="1" applyFill="1" applyAlignment="1">
      <alignment horizontal="right"/>
    </xf>
    <xf numFmtId="166" fontId="7" fillId="0" borderId="0" xfId="32" applyNumberFormat="1" applyFont="1" applyBorder="1"/>
    <xf numFmtId="0" fontId="9" fillId="0" borderId="0" xfId="32" quotePrefix="1" applyFont="1" applyAlignment="1">
      <alignment horizontal="left"/>
    </xf>
    <xf numFmtId="166" fontId="7" fillId="0" borderId="0" xfId="32" quotePrefix="1" applyNumberFormat="1" applyFont="1" applyAlignment="1"/>
    <xf numFmtId="166" fontId="7" fillId="0" borderId="0" xfId="30" applyNumberFormat="1" applyFont="1" applyFill="1"/>
    <xf numFmtId="0" fontId="6" fillId="0" borderId="0" xfId="32" applyFont="1" applyFill="1"/>
    <xf numFmtId="0" fontId="7" fillId="0" borderId="0" xfId="30" applyFont="1" applyFill="1" applyAlignment="1">
      <alignment horizontal="center"/>
    </xf>
    <xf numFmtId="0" fontId="7" fillId="0" borderId="14" xfId="30" applyFont="1" applyFill="1" applyBorder="1"/>
    <xf numFmtId="0" fontId="9" fillId="0" borderId="10" xfId="30" applyFont="1" applyFill="1" applyBorder="1"/>
    <xf numFmtId="0" fontId="9" fillId="0" borderId="7" xfId="30" applyFont="1" applyFill="1" applyBorder="1" applyAlignment="1">
      <alignment horizontal="right" wrapText="1"/>
    </xf>
    <xf numFmtId="0" fontId="9" fillId="0" borderId="13" xfId="30" applyFont="1" applyFill="1" applyBorder="1" applyAlignment="1">
      <alignment horizontal="right" wrapText="1"/>
    </xf>
    <xf numFmtId="0" fontId="9" fillId="0" borderId="11" xfId="30" applyFont="1" applyFill="1" applyBorder="1" applyAlignment="1">
      <alignment horizontal="right" wrapText="1"/>
    </xf>
    <xf numFmtId="0" fontId="7" fillId="0" borderId="10" xfId="30" applyFont="1" applyFill="1" applyBorder="1"/>
    <xf numFmtId="14" fontId="9" fillId="0" borderId="0" xfId="30" quotePrefix="1" applyNumberFormat="1" applyFont="1" applyFill="1" applyBorder="1" applyAlignment="1">
      <alignment horizontal="right"/>
    </xf>
    <xf numFmtId="3" fontId="7" fillId="0" borderId="0" xfId="30" applyNumberFormat="1" applyFont="1" applyFill="1"/>
    <xf numFmtId="166" fontId="7" fillId="0" borderId="0" xfId="34" applyNumberFormat="1" applyFont="1" applyFill="1" applyBorder="1"/>
    <xf numFmtId="4" fontId="7" fillId="0" borderId="0" xfId="32" applyNumberFormat="1" applyFont="1"/>
    <xf numFmtId="0" fontId="7" fillId="0" borderId="0" xfId="30" applyFont="1" applyBorder="1"/>
    <xf numFmtId="0" fontId="9" fillId="0" borderId="0" xfId="30" applyFont="1" applyFill="1" applyAlignment="1">
      <alignment horizontal="right"/>
    </xf>
    <xf numFmtId="0" fontId="9" fillId="0" borderId="0" xfId="30" applyFont="1" applyBorder="1" applyAlignment="1">
      <alignment horizontal="right"/>
    </xf>
    <xf numFmtId="0" fontId="9" fillId="0" borderId="7" xfId="30" applyFont="1" applyFill="1" applyBorder="1" applyAlignment="1">
      <alignment horizontal="right"/>
    </xf>
    <xf numFmtId="164" fontId="7" fillId="0" borderId="0" xfId="30" applyNumberFormat="1" applyFont="1" applyAlignment="1">
      <alignment horizontal="right"/>
    </xf>
    <xf numFmtId="3" fontId="7" fillId="0" borderId="0" xfId="32" applyNumberFormat="1" applyFont="1" applyAlignment="1">
      <alignment horizontal="right"/>
    </xf>
    <xf numFmtId="6" fontId="9" fillId="0" borderId="7" xfId="32" quotePrefix="1" applyNumberFormat="1" applyFont="1" applyBorder="1" applyAlignment="1">
      <alignment horizontal="right"/>
    </xf>
    <xf numFmtId="17" fontId="9" fillId="0" borderId="7" xfId="32" quotePrefix="1" applyNumberFormat="1" applyFont="1" applyFill="1" applyBorder="1" applyAlignment="1">
      <alignment horizontal="right"/>
    </xf>
    <xf numFmtId="0" fontId="9" fillId="0" borderId="0" xfId="32" quotePrefix="1" applyFont="1" applyBorder="1" applyAlignment="1">
      <alignment horizontal="right"/>
    </xf>
    <xf numFmtId="0" fontId="9" fillId="0" borderId="0" xfId="32" quotePrefix="1" applyFont="1" applyBorder="1" applyAlignment="1">
      <alignment horizontal="left"/>
    </xf>
    <xf numFmtId="0" fontId="9" fillId="0" borderId="0" xfId="32" applyFont="1" applyBorder="1"/>
    <xf numFmtId="3" fontId="7" fillId="0" borderId="0" xfId="32" applyNumberFormat="1" applyFont="1" applyBorder="1"/>
    <xf numFmtId="3" fontId="7" fillId="0" borderId="0" xfId="32" applyNumberFormat="1" applyFont="1" applyFill="1"/>
    <xf numFmtId="164" fontId="7" fillId="0" borderId="0" xfId="32" applyNumberFormat="1" applyFont="1" applyFill="1"/>
    <xf numFmtId="6" fontId="9" fillId="0" borderId="0" xfId="32" quotePrefix="1" applyNumberFormat="1" applyFont="1" applyBorder="1" applyAlignment="1">
      <alignment horizontal="right"/>
    </xf>
    <xf numFmtId="164" fontId="7" fillId="0" borderId="7" xfId="32" applyNumberFormat="1" applyFont="1" applyFill="1" applyBorder="1"/>
    <xf numFmtId="164" fontId="7" fillId="0" borderId="0" xfId="32" applyNumberFormat="1" applyFont="1"/>
    <xf numFmtId="0" fontId="7" fillId="0" borderId="0" xfId="34" applyFont="1" applyBorder="1"/>
    <xf numFmtId="166" fontId="10" fillId="0" borderId="7" xfId="31" applyNumberFormat="1" applyFill="1" applyBorder="1"/>
    <xf numFmtId="14" fontId="9" fillId="0" borderId="7" xfId="30" quotePrefix="1" applyNumberFormat="1" applyFont="1" applyFill="1" applyBorder="1" applyAlignment="1">
      <alignment horizontal="right"/>
    </xf>
    <xf numFmtId="14" fontId="9" fillId="0" borderId="7" xfId="32" quotePrefix="1" applyNumberFormat="1" applyFont="1" applyBorder="1" applyAlignment="1">
      <alignment horizontal="right"/>
    </xf>
    <xf numFmtId="164" fontId="7" fillId="0" borderId="0" xfId="36" applyNumberFormat="1" applyFont="1" applyFill="1" applyAlignment="1">
      <alignment horizontal="right"/>
    </xf>
    <xf numFmtId="164" fontId="7" fillId="0" borderId="12" xfId="24" applyNumberFormat="1" applyFont="1" applyFill="1" applyBorder="1" applyAlignment="1">
      <alignment horizontal="right"/>
    </xf>
    <xf numFmtId="164" fontId="7" fillId="0" borderId="0" xfId="24" applyNumberFormat="1" applyFont="1" applyFill="1" applyBorder="1" applyAlignment="1">
      <alignment horizontal="right"/>
    </xf>
    <xf numFmtId="166" fontId="9" fillId="0" borderId="0" xfId="23" applyNumberFormat="1" applyFont="1" applyFill="1"/>
    <xf numFmtId="164" fontId="7" fillId="0" borderId="0" xfId="34" applyNumberFormat="1" applyFont="1" applyFill="1"/>
    <xf numFmtId="164" fontId="7" fillId="0" borderId="14" xfId="34" applyNumberFormat="1" applyFont="1" applyFill="1" applyBorder="1"/>
    <xf numFmtId="164" fontId="7" fillId="0" borderId="7" xfId="34" applyNumberFormat="1" applyFont="1" applyFill="1" applyBorder="1"/>
    <xf numFmtId="164" fontId="7" fillId="0" borderId="13" xfId="34" applyNumberFormat="1" applyFont="1" applyFill="1" applyBorder="1"/>
    <xf numFmtId="164" fontId="7" fillId="0" borderId="9" xfId="30" applyNumberFormat="1" applyFont="1" applyFill="1" applyBorder="1"/>
    <xf numFmtId="164" fontId="7" fillId="0" borderId="14" xfId="30" applyNumberFormat="1" applyFont="1" applyFill="1" applyBorder="1"/>
    <xf numFmtId="166" fontId="7" fillId="0" borderId="10" xfId="34" applyNumberFormat="1" applyFont="1" applyFill="1" applyBorder="1"/>
    <xf numFmtId="166" fontId="7" fillId="0" borderId="11" xfId="34" applyNumberFormat="1" applyFont="1" applyFill="1" applyBorder="1"/>
    <xf numFmtId="0" fontId="9" fillId="0" borderId="0" xfId="32" applyFont="1" applyFill="1"/>
    <xf numFmtId="166" fontId="7" fillId="0" borderId="7" xfId="34" applyNumberFormat="1" applyFont="1" applyFill="1" applyBorder="1" applyAlignment="1">
      <alignment horizontal="right"/>
    </xf>
    <xf numFmtId="6" fontId="9" fillId="0" borderId="7" xfId="31" quotePrefix="1" applyNumberFormat="1" applyFont="1" applyFill="1" applyBorder="1" applyAlignment="1">
      <alignment horizontal="right"/>
    </xf>
    <xf numFmtId="0" fontId="7" fillId="0" borderId="0" xfId="31" quotePrefix="1" applyFont="1" applyFill="1" applyBorder="1" applyAlignment="1">
      <alignment horizontal="left"/>
    </xf>
    <xf numFmtId="166" fontId="9" fillId="0" borderId="7" xfId="31" applyNumberFormat="1" applyFont="1" applyFill="1" applyBorder="1" applyAlignment="1">
      <alignment horizontal="right"/>
    </xf>
    <xf numFmtId="168" fontId="7" fillId="0" borderId="0" xfId="31" applyNumberFormat="1" applyFont="1" applyFill="1"/>
    <xf numFmtId="0" fontId="7" fillId="0" borderId="0" xfId="31" applyFont="1" applyFill="1"/>
    <xf numFmtId="164" fontId="37" fillId="0" borderId="0" xfId="0" applyNumberFormat="1" applyFont="1" applyFill="1"/>
    <xf numFmtId="166" fontId="7" fillId="0" borderId="0" xfId="0" applyNumberFormat="1" applyFont="1" applyFill="1"/>
    <xf numFmtId="164" fontId="7" fillId="0" borderId="0" xfId="34" applyNumberFormat="1" applyFont="1"/>
    <xf numFmtId="164" fontId="7" fillId="0" borderId="7" xfId="34" applyNumberFormat="1" applyFont="1" applyBorder="1"/>
    <xf numFmtId="164" fontId="14" fillId="0" borderId="0" xfId="30" applyNumberFormat="1" applyFont="1" applyFill="1"/>
    <xf numFmtId="164" fontId="0" fillId="0" borderId="0" xfId="0" applyNumberFormat="1" applyFill="1"/>
    <xf numFmtId="164" fontId="9" fillId="0" borderId="0" xfId="30" applyNumberFormat="1" applyFont="1" applyFill="1"/>
    <xf numFmtId="164" fontId="34" fillId="0" borderId="0" xfId="0" applyNumberFormat="1" applyFont="1" applyFill="1"/>
    <xf numFmtId="0" fontId="14" fillId="0" borderId="0" xfId="0" applyFont="1" applyFill="1"/>
    <xf numFmtId="167" fontId="7" fillId="0" borderId="0" xfId="154" applyNumberFormat="1" applyFont="1"/>
    <xf numFmtId="0" fontId="7" fillId="0" borderId="7" xfId="31" applyFont="1" applyFill="1" applyBorder="1" applyAlignment="1">
      <alignment horizontal="left" indent="1"/>
    </xf>
    <xf numFmtId="166" fontId="9" fillId="0" borderId="0" xfId="31" applyNumberFormat="1" applyFont="1" applyFill="1"/>
    <xf numFmtId="166" fontId="7" fillId="0" borderId="0" xfId="31" applyNumberFormat="1" applyFont="1" applyFill="1" applyAlignment="1">
      <alignment horizontal="right"/>
    </xf>
    <xf numFmtId="166" fontId="7" fillId="0" borderId="7" xfId="31" applyNumberFormat="1" applyFont="1" applyFill="1" applyBorder="1" applyAlignment="1">
      <alignment horizontal="right"/>
    </xf>
    <xf numFmtId="166" fontId="7" fillId="0" borderId="0" xfId="31" applyNumberFormat="1" applyFont="1" applyFill="1" applyBorder="1" applyAlignment="1">
      <alignment horizontal="right"/>
    </xf>
    <xf numFmtId="168" fontId="10" fillId="0" borderId="0" xfId="31" applyNumberFormat="1"/>
    <xf numFmtId="165" fontId="7" fillId="0" borderId="0" xfId="29" applyNumberFormat="1" applyFont="1" applyFill="1" applyBorder="1"/>
    <xf numFmtId="165" fontId="7" fillId="0" borderId="7" xfId="29" applyNumberFormat="1" applyFont="1" applyFill="1" applyBorder="1"/>
    <xf numFmtId="169" fontId="10" fillId="0" borderId="0" xfId="31" applyNumberFormat="1"/>
    <xf numFmtId="0" fontId="37" fillId="0" borderId="0" xfId="29" applyFont="1" applyFill="1"/>
    <xf numFmtId="0" fontId="63" fillId="0" borderId="0" xfId="36" applyFont="1" applyBorder="1"/>
    <xf numFmtId="164" fontId="16" fillId="0" borderId="14" xfId="34" applyNumberFormat="1" applyFont="1" applyFill="1" applyBorder="1"/>
    <xf numFmtId="164" fontId="16" fillId="0" borderId="13" xfId="34" applyNumberFormat="1" applyFont="1" applyFill="1" applyBorder="1"/>
    <xf numFmtId="0" fontId="9" fillId="0" borderId="0" xfId="30" applyFont="1" applyFill="1" applyBorder="1"/>
    <xf numFmtId="0" fontId="9" fillId="0" borderId="10" xfId="30" applyFont="1" applyFill="1" applyBorder="1" applyAlignment="1">
      <alignment horizontal="right" wrapText="1"/>
    </xf>
    <xf numFmtId="0" fontId="9" fillId="0" borderId="0" xfId="30" applyFont="1" applyFill="1" applyBorder="1" applyAlignment="1">
      <alignment horizontal="right" wrapText="1"/>
    </xf>
    <xf numFmtId="166" fontId="7" fillId="0" borderId="10" xfId="32" applyNumberFormat="1" applyFont="1" applyBorder="1"/>
    <xf numFmtId="164" fontId="9" fillId="0" borderId="0" xfId="32" applyNumberFormat="1" applyFont="1" applyFill="1"/>
    <xf numFmtId="17" fontId="9" fillId="0" borderId="7" xfId="30" quotePrefix="1" applyNumberFormat="1" applyFont="1" applyFill="1" applyBorder="1" applyAlignment="1">
      <alignment horizontal="right"/>
    </xf>
    <xf numFmtId="164" fontId="7" fillId="0" borderId="0" xfId="32" applyNumberFormat="1" applyFont="1" applyBorder="1"/>
    <xf numFmtId="0" fontId="78" fillId="0" borderId="0" xfId="23" applyFont="1" applyAlignment="1">
      <alignment horizontal="center"/>
    </xf>
    <xf numFmtId="0" fontId="79" fillId="0" borderId="0" xfId="23" quotePrefix="1" applyFont="1" applyBorder="1" applyAlignment="1">
      <alignment horizontal="left"/>
    </xf>
    <xf numFmtId="0" fontId="79" fillId="0" borderId="0" xfId="23" quotePrefix="1" applyFont="1" applyBorder="1" applyAlignment="1">
      <alignment horizontal="center"/>
    </xf>
    <xf numFmtId="166" fontId="10" fillId="0" borderId="0" xfId="31" applyNumberFormat="1" applyBorder="1"/>
    <xf numFmtId="166" fontId="10" fillId="0" borderId="0" xfId="31" applyNumberFormat="1" applyFill="1" applyBorder="1"/>
    <xf numFmtId="166" fontId="7" fillId="0" borderId="0" xfId="42" applyNumberFormat="1" applyFont="1" applyAlignment="1">
      <alignment horizontal="right"/>
    </xf>
    <xf numFmtId="166" fontId="7" fillId="0" borderId="0" xfId="42" applyNumberFormat="1" applyFont="1"/>
    <xf numFmtId="0" fontId="38" fillId="0" borderId="0" xfId="29" applyFont="1" applyFill="1"/>
    <xf numFmtId="0" fontId="79" fillId="0" borderId="0" xfId="42" applyFont="1" applyAlignment="1">
      <alignment horizontal="center"/>
    </xf>
    <xf numFmtId="0" fontId="37" fillId="0" borderId="0" xfId="32" applyFont="1"/>
    <xf numFmtId="166" fontId="37" fillId="0" borderId="0" xfId="32" applyNumberFormat="1" applyFont="1"/>
    <xf numFmtId="164" fontId="37" fillId="0" borderId="0" xfId="21" applyNumberFormat="1" applyFont="1" applyFill="1"/>
    <xf numFmtId="164" fontId="7" fillId="0" borderId="0" xfId="21" applyNumberFormat="1" applyFont="1" applyFill="1"/>
    <xf numFmtId="166" fontId="7" fillId="0" borderId="7" xfId="24" applyNumberFormat="1" applyFont="1" applyFill="1" applyBorder="1" applyAlignment="1">
      <alignment horizontal="right"/>
    </xf>
    <xf numFmtId="166" fontId="7" fillId="0" borderId="0" xfId="28" applyNumberFormat="1" applyFont="1" applyFill="1" applyAlignment="1">
      <alignment wrapText="1"/>
    </xf>
    <xf numFmtId="164" fontId="7" fillId="0" borderId="0" xfId="24" applyNumberFormat="1" applyFont="1" applyFill="1" applyBorder="1"/>
    <xf numFmtId="164" fontId="7" fillId="0" borderId="7" xfId="28" applyNumberFormat="1" applyFont="1" applyFill="1" applyBorder="1"/>
    <xf numFmtId="166" fontId="7" fillId="0" borderId="0" xfId="24" applyNumberFormat="1" applyFont="1" applyFill="1" applyBorder="1"/>
    <xf numFmtId="166" fontId="7" fillId="0" borderId="7" xfId="28" applyNumberFormat="1" applyFont="1" applyFill="1" applyBorder="1"/>
    <xf numFmtId="166" fontId="7" fillId="0" borderId="12" xfId="24" applyNumberFormat="1" applyFont="1" applyFill="1" applyBorder="1" applyAlignment="1">
      <alignment horizontal="right"/>
    </xf>
    <xf numFmtId="166" fontId="7" fillId="0" borderId="0" xfId="24" applyNumberFormat="1" applyFont="1" applyFill="1" applyBorder="1" applyAlignment="1">
      <alignment horizontal="right"/>
    </xf>
    <xf numFmtId="166" fontId="7" fillId="0" borderId="0" xfId="24" applyNumberFormat="1" applyFont="1" applyFill="1" applyBorder="1" applyAlignment="1">
      <alignment wrapText="1"/>
    </xf>
    <xf numFmtId="166" fontId="7" fillId="0" borderId="0" xfId="24" applyNumberFormat="1" applyFont="1" applyFill="1" applyAlignment="1">
      <alignment horizontal="left"/>
    </xf>
    <xf numFmtId="166" fontId="7" fillId="0" borderId="0" xfId="24" applyNumberFormat="1" applyFont="1" applyFill="1"/>
    <xf numFmtId="164" fontId="9" fillId="0" borderId="0" xfId="23" quotePrefix="1" applyNumberFormat="1" applyFont="1" applyFill="1" applyBorder="1" applyAlignment="1">
      <alignment horizontal="right"/>
    </xf>
    <xf numFmtId="14" fontId="9" fillId="0" borderId="7" xfId="0" quotePrefix="1" applyNumberFormat="1" applyFont="1" applyFill="1" applyBorder="1" applyAlignment="1">
      <alignment horizontal="right"/>
    </xf>
    <xf numFmtId="0" fontId="7" fillId="0" borderId="7" xfId="32" applyFont="1" applyFill="1" applyBorder="1"/>
    <xf numFmtId="0" fontId="81" fillId="0" borderId="0" xfId="0" applyFont="1" applyFill="1" applyBorder="1"/>
    <xf numFmtId="164" fontId="7" fillId="0" borderId="0" xfId="43" applyNumberFormat="1" applyFont="1" applyFill="1" applyAlignment="1">
      <alignment vertical="top" wrapText="1"/>
    </xf>
    <xf numFmtId="167" fontId="37" fillId="0" borderId="0" xfId="156" applyNumberFormat="1" applyFont="1"/>
    <xf numFmtId="0" fontId="76" fillId="0" borderId="0" xfId="0" applyFont="1" applyFill="1" applyAlignment="1">
      <alignment horizontal="center"/>
    </xf>
    <xf numFmtId="14" fontId="9" fillId="0" borderId="0" xfId="0" applyNumberFormat="1" applyFont="1" applyAlignment="1">
      <alignment horizontal="left"/>
    </xf>
    <xf numFmtId="0" fontId="3" fillId="0" borderId="0" xfId="0" applyFont="1" applyFill="1"/>
    <xf numFmtId="14" fontId="14" fillId="0" borderId="0" xfId="0" applyNumberFormat="1" applyFont="1" applyBorder="1" applyAlignment="1">
      <alignment horizontal="right" wrapText="1"/>
    </xf>
    <xf numFmtId="0" fontId="14" fillId="0" borderId="0" xfId="0" applyFont="1"/>
    <xf numFmtId="6" fontId="13" fillId="0" borderId="0" xfId="0" applyNumberFormat="1" applyFont="1" applyBorder="1" applyAlignment="1">
      <alignment horizontal="left"/>
    </xf>
    <xf numFmtId="3" fontId="14" fillId="0" borderId="0" xfId="21" applyNumberFormat="1" applyFont="1"/>
    <xf numFmtId="164" fontId="37" fillId="0" borderId="0" xfId="21" applyNumberFormat="1" applyFont="1"/>
    <xf numFmtId="164" fontId="7" fillId="0" borderId="0" xfId="21" applyNumberFormat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14" fillId="0" borderId="0" xfId="21" quotePrefix="1" applyNumberFormat="1" applyFont="1"/>
    <xf numFmtId="164" fontId="40" fillId="0" borderId="0" xfId="21" applyNumberFormat="1" applyFont="1"/>
    <xf numFmtId="3" fontId="37" fillId="0" borderId="0" xfId="21" applyNumberFormat="1" applyFont="1"/>
    <xf numFmtId="0" fontId="37" fillId="0" borderId="0" xfId="21" applyFont="1"/>
    <xf numFmtId="3" fontId="7" fillId="0" borderId="0" xfId="21" applyNumberFormat="1" applyFont="1"/>
    <xf numFmtId="3" fontId="7" fillId="0" borderId="7" xfId="21" applyNumberFormat="1" applyFont="1" applyBorder="1"/>
    <xf numFmtId="164" fontId="7" fillId="0" borderId="7" xfId="21" applyNumberFormat="1" applyFont="1" applyBorder="1"/>
    <xf numFmtId="164" fontId="37" fillId="0" borderId="7" xfId="21" applyNumberFormat="1" applyFont="1" applyBorder="1"/>
    <xf numFmtId="14" fontId="37" fillId="0" borderId="0" xfId="21" applyNumberFormat="1" applyFont="1" applyBorder="1" applyAlignment="1">
      <alignment horizontal="right" wrapText="1"/>
    </xf>
    <xf numFmtId="164" fontId="37" fillId="0" borderId="0" xfId="21" applyNumberFormat="1" applyFont="1" applyBorder="1" applyAlignment="1">
      <alignment horizontal="right" wrapText="1"/>
    </xf>
    <xf numFmtId="164" fontId="39" fillId="0" borderId="0" xfId="21" applyNumberFormat="1" applyFont="1" applyBorder="1" applyAlignment="1">
      <alignment horizontal="left"/>
    </xf>
    <xf numFmtId="0" fontId="37" fillId="0" borderId="0" xfId="0" quotePrefix="1" applyFont="1"/>
    <xf numFmtId="3" fontId="37" fillId="0" borderId="7" xfId="21" applyNumberFormat="1" applyFont="1" applyBorder="1"/>
    <xf numFmtId="6" fontId="7" fillId="0" borderId="7" xfId="0" applyNumberFormat="1" applyFont="1" applyFill="1" applyBorder="1" applyAlignment="1">
      <alignment horizontal="left" wrapText="1"/>
    </xf>
    <xf numFmtId="0" fontId="35" fillId="0" borderId="0" xfId="24" applyFont="1" applyFill="1"/>
    <xf numFmtId="164" fontId="7" fillId="0" borderId="0" xfId="28" applyNumberFormat="1" applyFont="1" applyFill="1" applyAlignment="1">
      <alignment wrapText="1"/>
    </xf>
    <xf numFmtId="3" fontId="9" fillId="0" borderId="0" xfId="28" applyNumberFormat="1" applyFont="1" applyFill="1" applyAlignment="1">
      <alignment wrapText="1"/>
    </xf>
    <xf numFmtId="166" fontId="7" fillId="0" borderId="0" xfId="28" applyNumberFormat="1" applyFont="1" applyFill="1" applyBorder="1"/>
    <xf numFmtId="166" fontId="7" fillId="0" borderId="7" xfId="23" applyNumberFormat="1" applyFont="1" applyFill="1" applyBorder="1"/>
    <xf numFmtId="0" fontId="9" fillId="0" borderId="7" xfId="27" quotePrefix="1" applyFont="1" applyBorder="1" applyAlignment="1" applyProtection="1">
      <alignment horizontal="left"/>
    </xf>
    <xf numFmtId="3" fontId="9" fillId="0" borderId="0" xfId="29" applyNumberFormat="1" applyFont="1" applyFill="1" applyAlignment="1">
      <alignment wrapText="1"/>
    </xf>
    <xf numFmtId="0" fontId="9" fillId="0" borderId="0" xfId="29" applyFont="1" applyFill="1" applyBorder="1"/>
    <xf numFmtId="0" fontId="9" fillId="0" borderId="7" xfId="23" applyFont="1" applyBorder="1"/>
    <xf numFmtId="166" fontId="7" fillId="0" borderId="12" xfId="24" applyNumberFormat="1" applyFont="1" applyFill="1" applyBorder="1" applyAlignment="1">
      <alignment wrapText="1"/>
    </xf>
    <xf numFmtId="166" fontId="7" fillId="0" borderId="0" xfId="0" applyNumberFormat="1" applyFont="1" applyFill="1" applyBorder="1"/>
    <xf numFmtId="164" fontId="7" fillId="0" borderId="0" xfId="21" applyNumberFormat="1" applyFont="1" applyAlignment="1">
      <alignment horizontal="left" indent="6"/>
    </xf>
    <xf numFmtId="3" fontId="37" fillId="0" borderId="0" xfId="21" quotePrefix="1" applyNumberFormat="1" applyFont="1"/>
    <xf numFmtId="0" fontId="7" fillId="0" borderId="0" xfId="0" applyFont="1" applyAlignment="1">
      <alignment wrapText="1"/>
    </xf>
    <xf numFmtId="0" fontId="0" fillId="0" borderId="0" xfId="0" applyFont="1"/>
    <xf numFmtId="43" fontId="7" fillId="0" borderId="0" xfId="157" applyFont="1"/>
    <xf numFmtId="3" fontId="7" fillId="0" borderId="0" xfId="0" applyNumberFormat="1" applyFont="1" applyAlignment="1">
      <alignment horizontal="right" vertical="top" wrapText="1"/>
    </xf>
    <xf numFmtId="3" fontId="7" fillId="0" borderId="7" xfId="43" applyNumberFormat="1" applyFont="1" applyBorder="1" applyAlignment="1">
      <alignment horizontal="right" vertical="top" wrapText="1"/>
    </xf>
    <xf numFmtId="3" fontId="7" fillId="0" borderId="0" xfId="42" applyNumberFormat="1" applyFont="1" applyAlignment="1">
      <alignment horizontal="right"/>
    </xf>
    <xf numFmtId="0" fontId="9" fillId="0" borderId="7" xfId="0" applyFont="1" applyFill="1" applyBorder="1"/>
    <xf numFmtId="6" fontId="9" fillId="0" borderId="0" xfId="31" quotePrefix="1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 vertical="center" wrapText="1"/>
    </xf>
    <xf numFmtId="166" fontId="7" fillId="0" borderId="7" xfId="0" applyNumberFormat="1" applyFont="1" applyFill="1" applyBorder="1"/>
    <xf numFmtId="166" fontId="81" fillId="0" borderId="0" xfId="0" applyNumberFormat="1" applyFont="1" applyFill="1" applyBorder="1"/>
    <xf numFmtId="166" fontId="7" fillId="0" borderId="0" xfId="34" quotePrefix="1" applyNumberFormat="1" applyFont="1" applyAlignment="1">
      <alignment horizontal="right"/>
    </xf>
    <xf numFmtId="166" fontId="10" fillId="0" borderId="7" xfId="31" applyNumberFormat="1" applyBorder="1"/>
    <xf numFmtId="0" fontId="80" fillId="0" borderId="0" xfId="31" applyFont="1" applyFill="1" applyAlignment="1">
      <alignment horizontal="center"/>
    </xf>
    <xf numFmtId="4" fontId="7" fillId="0" borderId="0" xfId="31" applyNumberFormat="1" applyFont="1" applyFill="1"/>
    <xf numFmtId="166" fontId="7" fillId="0" borderId="0" xfId="31" applyNumberFormat="1" applyFont="1" applyFill="1"/>
    <xf numFmtId="166" fontId="7" fillId="0" borderId="7" xfId="31" applyNumberFormat="1" applyFont="1" applyFill="1" applyBorder="1"/>
    <xf numFmtId="14" fontId="9" fillId="0" borderId="0" xfId="31" quotePrefix="1" applyNumberFormat="1" applyFont="1" applyBorder="1" applyAlignment="1">
      <alignment horizontal="right"/>
    </xf>
    <xf numFmtId="164" fontId="9" fillId="0" borderId="0" xfId="0" applyNumberFormat="1" applyFont="1" applyFill="1" applyBorder="1"/>
    <xf numFmtId="165" fontId="7" fillId="0" borderId="0" xfId="29" applyNumberFormat="1" applyFont="1" applyFill="1"/>
    <xf numFmtId="168" fontId="9" fillId="0" borderId="0" xfId="24" applyNumberFormat="1" applyFont="1" applyFill="1"/>
    <xf numFmtId="168" fontId="6" fillId="0" borderId="0" xfId="24" applyNumberFormat="1" applyFont="1" applyFill="1" applyBorder="1"/>
    <xf numFmtId="168" fontId="9" fillId="0" borderId="0" xfId="24" applyNumberFormat="1" applyFont="1" applyFill="1" applyBorder="1" applyAlignment="1">
      <alignment horizontal="left"/>
    </xf>
    <xf numFmtId="168" fontId="9" fillId="0" borderId="7" xfId="24" applyNumberFormat="1" applyFont="1" applyFill="1" applyBorder="1" applyAlignment="1">
      <alignment horizontal="left" wrapText="1"/>
    </xf>
    <xf numFmtId="168" fontId="9" fillId="0" borderId="0" xfId="24" applyNumberFormat="1" applyFont="1" applyFill="1" applyAlignment="1">
      <alignment horizontal="right"/>
    </xf>
    <xf numFmtId="168" fontId="9" fillId="0" borderId="0" xfId="24" applyNumberFormat="1" applyFont="1" applyFill="1" applyBorder="1"/>
    <xf numFmtId="168" fontId="9" fillId="0" borderId="7" xfId="24" applyNumberFormat="1" applyFont="1" applyFill="1" applyBorder="1" applyAlignment="1">
      <alignment horizontal="right"/>
    </xf>
    <xf numFmtId="167" fontId="7" fillId="0" borderId="0" xfId="154" applyNumberFormat="1" applyFont="1" applyFill="1"/>
    <xf numFmtId="0" fontId="7" fillId="0" borderId="0" xfId="0" applyFont="1" applyAlignment="1">
      <alignment wrapText="1"/>
    </xf>
    <xf numFmtId="0" fontId="40" fillId="0" borderId="0" xfId="21" applyFont="1"/>
    <xf numFmtId="166" fontId="37" fillId="0" borderId="0" xfId="21" applyNumberFormat="1" applyFont="1"/>
    <xf numFmtId="166" fontId="40" fillId="0" borderId="0" xfId="21" applyNumberFormat="1" applyFont="1"/>
    <xf numFmtId="0" fontId="37" fillId="0" borderId="7" xfId="21" applyFont="1" applyBorder="1"/>
    <xf numFmtId="6" fontId="39" fillId="0" borderId="0" xfId="21" applyNumberFormat="1" applyFont="1" applyBorder="1" applyAlignment="1">
      <alignment horizontal="left"/>
    </xf>
    <xf numFmtId="0" fontId="37" fillId="0" borderId="0" xfId="21" applyFont="1" applyFill="1"/>
    <xf numFmtId="164" fontId="37" fillId="0" borderId="0" xfId="0" applyNumberFormat="1" applyFont="1" applyBorder="1" applyAlignment="1">
      <alignment horizontal="right" wrapText="1"/>
    </xf>
    <xf numFmtId="164" fontId="37" fillId="0" borderId="0" xfId="0" applyNumberFormat="1" applyFont="1"/>
    <xf numFmtId="164" fontId="39" fillId="0" borderId="0" xfId="0" applyNumberFormat="1" applyFont="1" applyBorder="1" applyAlignment="1">
      <alignment horizontal="left"/>
    </xf>
    <xf numFmtId="164" fontId="37" fillId="0" borderId="0" xfId="21" quotePrefix="1" applyNumberFormat="1" applyFont="1"/>
    <xf numFmtId="164" fontId="7" fillId="0" borderId="0" xfId="21" quotePrefix="1" applyNumberFormat="1" applyFont="1"/>
    <xf numFmtId="0" fontId="9" fillId="0" borderId="0" xfId="42" applyFont="1" applyFill="1" applyAlignment="1">
      <alignment horizontal="left"/>
    </xf>
    <xf numFmtId="166" fontId="7" fillId="0" borderId="0" xfId="42" applyNumberFormat="1" applyFont="1" applyFill="1" applyAlignment="1">
      <alignment horizontal="right"/>
    </xf>
    <xf numFmtId="166" fontId="7" fillId="0" borderId="0" xfId="42" applyNumberFormat="1" applyFont="1" applyFill="1" applyAlignment="1">
      <alignment horizontal="left" indent="1"/>
    </xf>
    <xf numFmtId="166" fontId="7" fillId="0" borderId="0" xfId="42" applyNumberFormat="1" applyFont="1" applyFill="1"/>
    <xf numFmtId="166" fontId="7" fillId="0" borderId="7" xfId="42" applyNumberFormat="1" applyFont="1" applyFill="1" applyBorder="1" applyAlignment="1">
      <alignment horizontal="right"/>
    </xf>
    <xf numFmtId="164" fontId="7" fillId="0" borderId="7" xfId="42" applyNumberFormat="1" applyFont="1" applyFill="1" applyBorder="1"/>
    <xf numFmtId="0" fontId="7" fillId="0" borderId="0" xfId="42" applyFont="1" applyFill="1" applyAlignment="1">
      <alignment horizontal="right"/>
    </xf>
    <xf numFmtId="0" fontId="7" fillId="0" borderId="0" xfId="0" applyFont="1" applyFill="1" applyAlignment="1">
      <alignment vertical="top" wrapText="1"/>
    </xf>
    <xf numFmtId="3" fontId="7" fillId="0" borderId="0" xfId="0" applyNumberFormat="1" applyFont="1" applyFill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1" fontId="7" fillId="0" borderId="7" xfId="0" applyNumberFormat="1" applyFont="1" applyFill="1" applyBorder="1" applyAlignment="1">
      <alignment horizontal="right" vertical="top" wrapText="1"/>
    </xf>
    <xf numFmtId="170" fontId="7" fillId="0" borderId="0" xfId="155" applyNumberFormat="1" applyFont="1" applyFill="1" applyAlignment="1">
      <alignment horizontal="right" vertical="top" wrapText="1"/>
    </xf>
    <xf numFmtId="166" fontId="7" fillId="0" borderId="0" xfId="0" applyNumberFormat="1" applyFont="1" applyFill="1" applyAlignment="1">
      <alignment vertical="top" wrapText="1"/>
    </xf>
    <xf numFmtId="3" fontId="37" fillId="0" borderId="0" xfId="21" applyNumberFormat="1" applyFont="1" applyFill="1"/>
    <xf numFmtId="3" fontId="7" fillId="0" borderId="0" xfId="21" applyNumberFormat="1" applyFont="1" applyFill="1"/>
    <xf numFmtId="164" fontId="7" fillId="0" borderId="7" xfId="21" applyNumberFormat="1" applyFont="1" applyFill="1" applyBorder="1"/>
    <xf numFmtId="2" fontId="9" fillId="0" borderId="0" xfId="23" applyNumberFormat="1" applyFont="1"/>
    <xf numFmtId="166" fontId="7" fillId="0" borderId="0" xfId="24" applyNumberFormat="1" applyFont="1" applyBorder="1" applyAlignment="1">
      <alignment wrapText="1"/>
    </xf>
    <xf numFmtId="164" fontId="9" fillId="0" borderId="7" xfId="24" applyNumberFormat="1" applyFont="1" applyFill="1" applyBorder="1" applyAlignment="1">
      <alignment horizontal="right"/>
    </xf>
    <xf numFmtId="164" fontId="9" fillId="0" borderId="0" xfId="24" applyNumberFormat="1" applyFont="1" applyFill="1" applyAlignment="1">
      <alignment horizontal="right"/>
    </xf>
    <xf numFmtId="164" fontId="9" fillId="0" borderId="0" xfId="28" applyNumberFormat="1" applyFont="1" applyFill="1" applyAlignment="1">
      <alignment wrapText="1"/>
    </xf>
    <xf numFmtId="164" fontId="9" fillId="0" borderId="12" xfId="24" applyNumberFormat="1" applyFont="1" applyFill="1" applyBorder="1" applyAlignment="1">
      <alignment wrapText="1"/>
    </xf>
    <xf numFmtId="164" fontId="9" fillId="0" borderId="0" xfId="24" applyNumberFormat="1" applyFont="1" applyFill="1" applyBorder="1" applyAlignment="1">
      <alignment horizontal="right"/>
    </xf>
    <xf numFmtId="0" fontId="9" fillId="0" borderId="0" xfId="24" applyFont="1" applyFill="1" applyBorder="1" applyAlignment="1">
      <alignment wrapText="1"/>
    </xf>
    <xf numFmtId="0" fontId="9" fillId="0" borderId="0" xfId="24" applyFont="1" applyFill="1" applyAlignment="1">
      <alignment horizontal="left"/>
    </xf>
    <xf numFmtId="164" fontId="9" fillId="0" borderId="0" xfId="24" applyNumberFormat="1" applyFont="1" applyFill="1"/>
    <xf numFmtId="166" fontId="9" fillId="0" borderId="7" xfId="24" applyNumberFormat="1" applyFont="1" applyFill="1" applyBorder="1" applyAlignment="1">
      <alignment horizontal="right"/>
    </xf>
    <xf numFmtId="166" fontId="9" fillId="0" borderId="0" xfId="28" applyNumberFormat="1" applyFont="1" applyFill="1" applyAlignment="1">
      <alignment wrapText="1"/>
    </xf>
    <xf numFmtId="166" fontId="9" fillId="0" borderId="0" xfId="24" applyNumberFormat="1" applyFont="1" applyFill="1" applyBorder="1"/>
    <xf numFmtId="166" fontId="9" fillId="0" borderId="7" xfId="28" applyNumberFormat="1" applyFont="1" applyFill="1" applyBorder="1"/>
    <xf numFmtId="166" fontId="9" fillId="0" borderId="12" xfId="24" applyNumberFormat="1" applyFont="1" applyFill="1" applyBorder="1" applyAlignment="1">
      <alignment horizontal="right"/>
    </xf>
    <xf numFmtId="166" fontId="9" fillId="0" borderId="0" xfId="24" applyNumberFormat="1" applyFont="1" applyFill="1" applyBorder="1" applyAlignment="1">
      <alignment horizontal="right"/>
    </xf>
    <xf numFmtId="168" fontId="9" fillId="0" borderId="0" xfId="24" applyNumberFormat="1" applyFont="1" applyFill="1" applyBorder="1" applyAlignment="1">
      <alignment wrapText="1"/>
    </xf>
    <xf numFmtId="168" fontId="9" fillId="0" borderId="0" xfId="24" applyNumberFormat="1" applyFont="1" applyFill="1" applyAlignment="1">
      <alignment horizontal="left"/>
    </xf>
    <xf numFmtId="166" fontId="9" fillId="0" borderId="7" xfId="31" applyNumberFormat="1" applyFont="1" applyFill="1" applyBorder="1"/>
    <xf numFmtId="166" fontId="9" fillId="0" borderId="0" xfId="31" applyNumberFormat="1" applyFont="1" applyFill="1" applyAlignment="1">
      <alignment horizontal="right"/>
    </xf>
    <xf numFmtId="166" fontId="9" fillId="0" borderId="0" xfId="31" applyNumberFormat="1" applyFont="1"/>
    <xf numFmtId="166" fontId="9" fillId="0" borderId="7" xfId="31" applyNumberFormat="1" applyFont="1" applyBorder="1"/>
    <xf numFmtId="2" fontId="9" fillId="0" borderId="0" xfId="36" applyNumberFormat="1" applyFont="1" applyAlignment="1">
      <alignment horizontal="right"/>
    </xf>
    <xf numFmtId="2" fontId="9" fillId="0" borderId="0" xfId="36" applyNumberFormat="1" applyFont="1" applyFill="1" applyAlignment="1">
      <alignment horizontal="right"/>
    </xf>
    <xf numFmtId="166" fontId="9" fillId="0" borderId="0" xfId="36" applyNumberFormat="1" applyFont="1" applyFill="1" applyAlignment="1">
      <alignment horizontal="right"/>
    </xf>
    <xf numFmtId="164" fontId="9" fillId="0" borderId="0" xfId="36" applyNumberFormat="1" applyFont="1" applyFill="1" applyAlignment="1">
      <alignment horizontal="right"/>
    </xf>
    <xf numFmtId="0" fontId="9" fillId="0" borderId="0" xfId="36" applyFont="1" applyAlignment="1">
      <alignment horizontal="right"/>
    </xf>
    <xf numFmtId="2" fontId="9" fillId="0" borderId="0" xfId="36" quotePrefix="1" applyNumberFormat="1" applyFont="1" applyAlignment="1">
      <alignment horizontal="right"/>
    </xf>
    <xf numFmtId="164" fontId="9" fillId="0" borderId="0" xfId="36" quotePrefix="1" applyNumberFormat="1" applyFont="1" applyFill="1" applyAlignment="1">
      <alignment horizontal="right"/>
    </xf>
    <xf numFmtId="3" fontId="9" fillId="0" borderId="0" xfId="36" quotePrefix="1" applyNumberFormat="1" applyFont="1" applyFill="1" applyAlignment="1">
      <alignment horizontal="right"/>
    </xf>
    <xf numFmtId="3" fontId="9" fillId="0" borderId="7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/>
    <xf numFmtId="164" fontId="9" fillId="0" borderId="7" xfId="0" applyNumberFormat="1" applyFont="1" applyFill="1" applyBorder="1"/>
    <xf numFmtId="166" fontId="9" fillId="0" borderId="0" xfId="34" applyNumberFormat="1" applyFont="1"/>
    <xf numFmtId="166" fontId="9" fillId="0" borderId="0" xfId="32" applyNumberFormat="1" applyFont="1" applyFill="1" applyBorder="1"/>
    <xf numFmtId="166" fontId="9" fillId="0" borderId="7" xfId="32" applyNumberFormat="1" applyFont="1" applyBorder="1"/>
    <xf numFmtId="166" fontId="9" fillId="0" borderId="0" xfId="30" applyNumberFormat="1" applyFont="1"/>
    <xf numFmtId="166" fontId="9" fillId="0" borderId="7" xfId="34" applyNumberFormat="1" applyFont="1" applyBorder="1"/>
    <xf numFmtId="166" fontId="9" fillId="0" borderId="7" xfId="32" applyNumberFormat="1" applyFont="1" applyFill="1" applyBorder="1"/>
    <xf numFmtId="166" fontId="9" fillId="0" borderId="0" xfId="32" quotePrefix="1" applyNumberFormat="1" applyFont="1" applyAlignment="1"/>
    <xf numFmtId="6" fontId="9" fillId="0" borderId="7" xfId="42" applyNumberFormat="1" applyFont="1" applyBorder="1" applyAlignment="1">
      <alignment horizontal="left"/>
    </xf>
    <xf numFmtId="0" fontId="9" fillId="0" borderId="7" xfId="42" quotePrefix="1" applyFont="1" applyFill="1" applyBorder="1" applyAlignment="1">
      <alignment horizontal="right"/>
    </xf>
    <xf numFmtId="0" fontId="9" fillId="0" borderId="0" xfId="42" applyFont="1"/>
    <xf numFmtId="0" fontId="9" fillId="0" borderId="0" xfId="42" applyFont="1" applyFill="1"/>
    <xf numFmtId="0" fontId="9" fillId="0" borderId="0" xfId="30" applyFont="1" applyAlignment="1">
      <alignment horizontal="left"/>
    </xf>
    <xf numFmtId="0" fontId="9" fillId="0" borderId="0" xfId="30" applyFont="1" applyFill="1" applyAlignment="1">
      <alignment horizontal="left"/>
    </xf>
    <xf numFmtId="0" fontId="82" fillId="0" borderId="0" xfId="0" applyFont="1" applyFill="1"/>
    <xf numFmtId="0" fontId="9" fillId="0" borderId="0" xfId="42" applyFont="1" applyFill="1" applyAlignment="1">
      <alignment horizontal="center"/>
    </xf>
    <xf numFmtId="0" fontId="9" fillId="0" borderId="0" xfId="42" applyFont="1" applyAlignment="1">
      <alignment horizontal="center"/>
    </xf>
    <xf numFmtId="14" fontId="9" fillId="0" borderId="7" xfId="42" quotePrefix="1" applyNumberFormat="1" applyFont="1" applyFill="1" applyBorder="1" applyAlignment="1">
      <alignment horizontal="right"/>
    </xf>
    <xf numFmtId="0" fontId="7" fillId="0" borderId="0" xfId="36" applyFont="1" applyFill="1" applyAlignment="1">
      <alignment horizontal="left" wrapText="1"/>
    </xf>
    <xf numFmtId="0" fontId="7" fillId="0" borderId="0" xfId="42" applyFont="1" applyAlignment="1">
      <alignment wrapText="1"/>
    </xf>
    <xf numFmtId="0" fontId="7" fillId="0" borderId="0" xfId="0" applyFont="1" applyAlignment="1">
      <alignment wrapText="1"/>
    </xf>
  </cellXfs>
  <cellStyles count="158">
    <cellStyle name="20 % - Aksentti1" xfId="1" builtinId="30" customBuiltin="1"/>
    <cellStyle name="20 % - Aksentti1 2" xfId="90"/>
    <cellStyle name="20 % - Aksentti1 3" xfId="135"/>
    <cellStyle name="20 % - Aksentti2" xfId="2" builtinId="34" customBuiltin="1"/>
    <cellStyle name="20 % - Aksentti2 2" xfId="91"/>
    <cellStyle name="20 % - Aksentti2 3" xfId="137"/>
    <cellStyle name="20 % - Aksentti3" xfId="3" builtinId="38" customBuiltin="1"/>
    <cellStyle name="20 % - Aksentti3 2" xfId="92"/>
    <cellStyle name="20 % - Aksentti3 3" xfId="139"/>
    <cellStyle name="20 % - Aksentti4" xfId="4" builtinId="42" customBuiltin="1"/>
    <cellStyle name="20 % - Aksentti4 2" xfId="93"/>
    <cellStyle name="20 % - Aksentti4 3" xfId="141"/>
    <cellStyle name="20 % - Aksentti5" xfId="5" builtinId="46" customBuiltin="1"/>
    <cellStyle name="20 % - Aksentti5 2" xfId="94"/>
    <cellStyle name="20 % - Aksentti5 3" xfId="143"/>
    <cellStyle name="20 % - Aksentti6" xfId="6" builtinId="50" customBuiltin="1"/>
    <cellStyle name="20 % - Aksentti6 2" xfId="95"/>
    <cellStyle name="20 % - Aksentti6 3" xfId="145"/>
    <cellStyle name="40 % - Aksentti1" xfId="7" builtinId="31" customBuiltin="1"/>
    <cellStyle name="40 % - Aksentti1 2" xfId="96"/>
    <cellStyle name="40 % - Aksentti1 3" xfId="136"/>
    <cellStyle name="40 % - Aksentti2" xfId="8" builtinId="35" customBuiltin="1"/>
    <cellStyle name="40 % - Aksentti2 2" xfId="97"/>
    <cellStyle name="40 % - Aksentti2 3" xfId="138"/>
    <cellStyle name="40 % - Aksentti3" xfId="9" builtinId="39" customBuiltin="1"/>
    <cellStyle name="40 % - Aksentti3 2" xfId="98"/>
    <cellStyle name="40 % - Aksentti3 3" xfId="140"/>
    <cellStyle name="40 % - Aksentti4" xfId="10" builtinId="43" customBuiltin="1"/>
    <cellStyle name="40 % - Aksentti4 2" xfId="99"/>
    <cellStyle name="40 % - Aksentti4 3" xfId="142"/>
    <cellStyle name="40 % - Aksentti5" xfId="11" builtinId="47" customBuiltin="1"/>
    <cellStyle name="40 % - Aksentti5 2" xfId="100"/>
    <cellStyle name="40 % - Aksentti5 3" xfId="144"/>
    <cellStyle name="40 % - Aksentti6" xfId="12" builtinId="51" customBuiltin="1"/>
    <cellStyle name="40 % - Aksentti6 2" xfId="101"/>
    <cellStyle name="40 % - Aksentti6 3" xfId="146"/>
    <cellStyle name="60 % - Aksentti1" xfId="13" builtinId="32" customBuiltin="1"/>
    <cellStyle name="60 % - Aksentti1 2" xfId="102"/>
    <cellStyle name="60 % - Aksentti2" xfId="14" builtinId="36" customBuiltin="1"/>
    <cellStyle name="60 % - Aksentti2 2" xfId="103"/>
    <cellStyle name="60 % - Aksentti3" xfId="15" builtinId="40" customBuiltin="1"/>
    <cellStyle name="60 % - Aksentti3 2" xfId="104"/>
    <cellStyle name="60 % - Aksentti4" xfId="16" builtinId="44" customBuiltin="1"/>
    <cellStyle name="60 % - Aksentti4 2" xfId="105"/>
    <cellStyle name="60 % - Aksentti5" xfId="17" builtinId="48" customBuiltin="1"/>
    <cellStyle name="60 % - Aksentti5 2" xfId="106"/>
    <cellStyle name="60 % - Aksentti6" xfId="18" builtinId="52" customBuiltin="1"/>
    <cellStyle name="60 % - Aksentti6 2" xfId="107"/>
    <cellStyle name="Accent1" xfId="62"/>
    <cellStyle name="Accent2" xfId="63"/>
    <cellStyle name="Accent3" xfId="64"/>
    <cellStyle name="Accent4" xfId="65"/>
    <cellStyle name="Accent5" xfId="66"/>
    <cellStyle name="Accent6" xfId="67"/>
    <cellStyle name="Aksentti1 2" xfId="108"/>
    <cellStyle name="Aksentti2 2" xfId="109"/>
    <cellStyle name="Aksentti3 2" xfId="110"/>
    <cellStyle name="Aksentti4 2" xfId="111"/>
    <cellStyle name="Aksentti5 2" xfId="112"/>
    <cellStyle name="Aksentti6 2" xfId="113"/>
    <cellStyle name="Bad" xfId="54"/>
    <cellStyle name="Calculation" xfId="57"/>
    <cellStyle name="Check Cell" xfId="59"/>
    <cellStyle name="Erotin" xfId="155" builtinId="3"/>
    <cellStyle name="Erotin 2" xfId="157"/>
    <cellStyle name="Explanatory Text" xfId="61"/>
    <cellStyle name="Good" xfId="53"/>
    <cellStyle name="Heading 1" xfId="49"/>
    <cellStyle name="Heading 2" xfId="50"/>
    <cellStyle name="Heading 3" xfId="51"/>
    <cellStyle name="Heading 4" xfId="52"/>
    <cellStyle name="Huomautus 2" xfId="68"/>
    <cellStyle name="Huomautus 2 2" xfId="151"/>
    <cellStyle name="Huomautus 3" xfId="114"/>
    <cellStyle name="Huono 2" xfId="115"/>
    <cellStyle name="Hyperlink" xfId="69"/>
    <cellStyle name="Hyvä 2" xfId="116"/>
    <cellStyle name="Input" xfId="55"/>
    <cellStyle name="Laskenta 2" xfId="117"/>
    <cellStyle name="Linked Cell" xfId="58"/>
    <cellStyle name="Linkitetty solu 2" xfId="118"/>
    <cellStyle name="Neutraali" xfId="19" builtinId="28" customBuiltin="1"/>
    <cellStyle name="Neutraali 2" xfId="119"/>
    <cellStyle name="Normaali" xfId="0" builtinId="0"/>
    <cellStyle name="Normaali 2" xfId="20"/>
    <cellStyle name="Normaali 2 2" xfId="21"/>
    <cellStyle name="Normaali 2 2 2" xfId="70"/>
    <cellStyle name="Normaali 3" xfId="22"/>
    <cellStyle name="Normaali 3 2" xfId="45"/>
    <cellStyle name="Normaali 3 3" xfId="71"/>
    <cellStyle name="Normaali 4" xfId="43"/>
    <cellStyle name="Normaali 4 2" xfId="72"/>
    <cellStyle name="Normaali 4 2 2" xfId="152"/>
    <cellStyle name="Normaali 5" xfId="44"/>
    <cellStyle name="Normaali 5 2" xfId="48"/>
    <cellStyle name="Normaali 5 2 2" xfId="150"/>
    <cellStyle name="Normaali 6" xfId="47"/>
    <cellStyle name="Normaali 6 2" xfId="149"/>
    <cellStyle name="Normaali 7" xfId="147"/>
    <cellStyle name="Normaali 8" xfId="89"/>
    <cellStyle name="Normaali 8 2" xfId="153"/>
    <cellStyle name="Normaali 9" xfId="133"/>
    <cellStyle name="Normaali_1001 L&amp;T OYJ VUOSIKERTOMUS 2003" xfId="23"/>
    <cellStyle name="Normaali_1001 L&amp;T OYJ VUOSIKERTOMUS 2003_IAS1_laskelmat malli" xfId="24"/>
    <cellStyle name="Normaali_IFRS TASE" xfId="25"/>
    <cellStyle name="Normaali_IFRS- TULOSLASKELMA MALLIT" xfId="26"/>
    <cellStyle name="Normaali_IFRS- TULOSLASKELMA MALLIT_IAS1_laskelmat malli" xfId="27"/>
    <cellStyle name="Normaali_LTKASSAVIRTA2000" xfId="28"/>
    <cellStyle name="Normaali_LTKASSAVIRTA2000_IAS1_laskelmat malli" xfId="29"/>
    <cellStyle name="Normaali_MATLIIKEV" xfId="30"/>
    <cellStyle name="Normaali_OYJRAHLASKELMA" xfId="31"/>
    <cellStyle name="Normaali_PROFORMA092001" xfId="32"/>
    <cellStyle name="Normaali_PÖRSSI Q1 2006" xfId="33"/>
    <cellStyle name="Normaali_PÖRSSI Q1 2006 2" xfId="42"/>
    <cellStyle name="Normaali_pörssi062000" xfId="34"/>
    <cellStyle name="Normaali_rahlaskVUOSIKERT" xfId="35"/>
    <cellStyle name="Normaali_Tunnusluvut032000" xfId="36"/>
    <cellStyle name="Normaali_Tunnusluvut032000_IAS1_laskelmat malli" xfId="37"/>
    <cellStyle name="Note" xfId="38"/>
    <cellStyle name="Note 2" xfId="39"/>
    <cellStyle name="Note 3" xfId="73"/>
    <cellStyle name="Otsikko" xfId="40" builtinId="15" customBuiltin="1"/>
    <cellStyle name="Otsikko 1 2" xfId="121"/>
    <cellStyle name="Otsikko 2 2" xfId="122"/>
    <cellStyle name="Otsikko 3 2" xfId="123"/>
    <cellStyle name="Otsikko 4 2" xfId="124"/>
    <cellStyle name="Otsikko 5" xfId="120"/>
    <cellStyle name="Output" xfId="56"/>
    <cellStyle name="Percent" xfId="154"/>
    <cellStyle name="Pilkku 2" xfId="134"/>
    <cellStyle name="Prosentti" xfId="156" builtinId="5"/>
    <cellStyle name="Prosenttia 2" xfId="46"/>
    <cellStyle name="Prosenttia 2 2" xfId="74"/>
    <cellStyle name="Prosenttia 3" xfId="125"/>
    <cellStyle name="Prosenttia 3 2" xfId="148"/>
    <cellStyle name="Selittävä teksti 2" xfId="126"/>
    <cellStyle name="SpondaAlignRight" xfId="75"/>
    <cellStyle name="SpondaBold" xfId="76"/>
    <cellStyle name="SpondaBoldAlignRight" xfId="77"/>
    <cellStyle name="SpondaBorderLow" xfId="78"/>
    <cellStyle name="SpondaHeadingNote" xfId="79"/>
    <cellStyle name="SpondaNoBorder" xfId="80"/>
    <cellStyle name="SpondaPageHeading" xfId="81"/>
    <cellStyle name="SpondaSubtitle" xfId="82"/>
    <cellStyle name="SpondaTableHeading" xfId="83"/>
    <cellStyle name="SpondaTableHeadingRight" xfId="84"/>
    <cellStyle name="SpondaText" xfId="85"/>
    <cellStyle name="SpondaTotal" xfId="86"/>
    <cellStyle name="SpondaTotalRight" xfId="87"/>
    <cellStyle name="SpondaTotalRightBold" xfId="88"/>
    <cellStyle name="Summa" xfId="41" builtinId="25" customBuiltin="1"/>
    <cellStyle name="Summa 2" xfId="127"/>
    <cellStyle name="Syöttö 2" xfId="128"/>
    <cellStyle name="Tarkistussolu 2" xfId="129"/>
    <cellStyle name="Tulostus 2" xfId="130"/>
    <cellStyle name="Warning Text" xfId="60"/>
    <cellStyle name="Varoitusteksti 2" xfId="131"/>
    <cellStyle name="Обычный_ExcelExport469392079%5FWDEFEXCEL 1 " xfId="13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lta.lassi.fi/Tyotilat/tiimit/IR/Documents/Osavuosikatsaukset/Q3%202015/Netti/P&#214;RSSI%20Q3%202015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ihto 2015"/>
      <sheetName val="vaihto 2014"/>
      <sheetName val="osakkeet 2015"/>
      <sheetName val="osakkeet 2014"/>
      <sheetName val="DATA"/>
      <sheetName val="tulos-hyperion"/>
      <sheetName val="tase-hyperion"/>
      <sheetName val="tunnusluvut-hyperion"/>
      <sheetName val="GRI taloudellisen hyödyn jak."/>
      <sheetName val="TUNNUSLUVUT "/>
      <sheetName val="KONSERNITULOSLASKELMA"/>
      <sheetName val="LAAJA KONSERNITULOSLASKELMA"/>
      <sheetName val="KONSERNITASE"/>
      <sheetName val="RAHAVIRTALASKELMA "/>
      <sheetName val="LASKELMA OMAN PÄÄOMAN M. UUSI"/>
      <sheetName val="HANKITUT LIIKETOIMINNOT"/>
      <sheetName val="MYYDYT LIIKETOIMINNOT"/>
      <sheetName val="VIESTINNÄN SPESSUT"/>
      <sheetName val="OPERATIIVINEN LIIKEVOITTO"/>
      <sheetName val="TOIMIALATIEDOT"/>
      <sheetName val="NELJÄNNEKSITTÄIN"/>
      <sheetName val="KÄYTTÖOMAISUUS"/>
      <sheetName val=" LÄHIPIIRITAPAHT"/>
      <sheetName val="RAHOITUSVARAT JA -VELAT"/>
      <sheetName val="VASTUUSITOUMUKSET"/>
    </sheetNames>
    <sheetDataSet>
      <sheetData sheetId="0"/>
      <sheetData sheetId="1"/>
      <sheetData sheetId="2"/>
      <sheetData sheetId="3"/>
      <sheetData sheetId="4">
        <row r="12">
          <cell r="C12" t="str">
            <v>9/2015</v>
          </cell>
        </row>
        <row r="16">
          <cell r="C16" t="str">
            <v>9/2014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G42"/>
  <sheetViews>
    <sheetView tabSelected="1" zoomScale="90" zoomScaleNormal="90" workbookViewId="0"/>
  </sheetViews>
  <sheetFormatPr defaultRowHeight="12.75" x14ac:dyDescent="0.2"/>
  <cols>
    <col min="1" max="1" width="40" style="2" customWidth="1"/>
    <col min="2" max="4" width="11.7109375" style="2" customWidth="1"/>
    <col min="5" max="5" width="13.42578125" style="2" customWidth="1"/>
    <col min="6" max="6" width="11.140625" style="2" bestFit="1" customWidth="1"/>
    <col min="7" max="16384" width="9.140625" style="2"/>
  </cols>
  <sheetData>
    <row r="1" spans="1:6" x14ac:dyDescent="0.2">
      <c r="A1" s="78" t="s">
        <v>92</v>
      </c>
      <c r="B1" s="78"/>
      <c r="C1" s="78"/>
      <c r="D1" s="78"/>
      <c r="E1" s="78"/>
    </row>
    <row r="2" spans="1:6" x14ac:dyDescent="0.2">
      <c r="A2" s="156"/>
      <c r="B2" s="156"/>
      <c r="C2" s="156"/>
    </row>
    <row r="3" spans="1:6" ht="15.75" x14ac:dyDescent="0.25">
      <c r="A3" s="107" t="s">
        <v>196</v>
      </c>
      <c r="B3" s="107"/>
      <c r="C3" s="256"/>
      <c r="D3" s="1"/>
      <c r="E3" s="145"/>
    </row>
    <row r="4" spans="1:6" x14ac:dyDescent="0.2">
      <c r="A4" s="4"/>
      <c r="B4" s="4"/>
      <c r="D4" s="134"/>
      <c r="E4" s="406"/>
      <c r="F4" s="406"/>
    </row>
    <row r="5" spans="1:6" x14ac:dyDescent="0.2">
      <c r="A5" s="47" t="s">
        <v>249</v>
      </c>
      <c r="B5" s="73" t="s">
        <v>295</v>
      </c>
      <c r="C5" s="73" t="s">
        <v>276</v>
      </c>
      <c r="D5" s="262" t="s">
        <v>296</v>
      </c>
      <c r="E5" s="262" t="s">
        <v>275</v>
      </c>
      <c r="F5" s="262" t="s">
        <v>278</v>
      </c>
    </row>
    <row r="6" spans="1:6" x14ac:dyDescent="0.2">
      <c r="D6" s="218"/>
      <c r="E6" s="53"/>
      <c r="F6" s="53"/>
    </row>
    <row r="7" spans="1:6" s="52" customFormat="1" x14ac:dyDescent="0.2">
      <c r="A7" s="55" t="s">
        <v>1</v>
      </c>
      <c r="B7" s="247">
        <v>159.62572089210224</v>
      </c>
      <c r="C7" s="137">
        <v>158.13787701228679</v>
      </c>
      <c r="D7" s="247">
        <v>481.08883784941423</v>
      </c>
      <c r="E7" s="137">
        <v>477.35188930731215</v>
      </c>
      <c r="F7" s="137">
        <v>639.6648006389587</v>
      </c>
    </row>
    <row r="8" spans="1:6" s="52" customFormat="1" x14ac:dyDescent="0.2">
      <c r="B8" s="219"/>
      <c r="C8" s="189"/>
      <c r="D8" s="219"/>
      <c r="E8" s="189"/>
      <c r="F8" s="189"/>
    </row>
    <row r="9" spans="1:6" s="52" customFormat="1" x14ac:dyDescent="0.2">
      <c r="A9" s="56" t="s">
        <v>2</v>
      </c>
      <c r="B9" s="135">
        <v>-135.66863445876794</v>
      </c>
      <c r="C9" s="136">
        <v>-133.21795331676802</v>
      </c>
      <c r="D9" s="135">
        <v>-422.39854958185452</v>
      </c>
      <c r="E9" s="136">
        <v>-418.79423583422124</v>
      </c>
      <c r="F9" s="136">
        <v>-561.59731246240256</v>
      </c>
    </row>
    <row r="10" spans="1:6" s="52" customFormat="1" x14ac:dyDescent="0.2">
      <c r="B10" s="219"/>
      <c r="C10" s="189"/>
      <c r="D10" s="219"/>
      <c r="E10" s="189"/>
      <c r="F10" s="189"/>
    </row>
    <row r="11" spans="1:6" s="52" customFormat="1" x14ac:dyDescent="0.2">
      <c r="A11" s="55" t="s">
        <v>3</v>
      </c>
      <c r="B11" s="247">
        <v>23.957086433334297</v>
      </c>
      <c r="C11" s="137">
        <v>24.919923695518776</v>
      </c>
      <c r="D11" s="247">
        <v>58.690288267559708</v>
      </c>
      <c r="E11" s="137">
        <v>58.557653473090909</v>
      </c>
      <c r="F11" s="137">
        <v>78.067488176556139</v>
      </c>
    </row>
    <row r="12" spans="1:6" s="52" customFormat="1" x14ac:dyDescent="0.2">
      <c r="B12" s="219"/>
      <c r="C12" s="189"/>
      <c r="D12" s="219"/>
      <c r="E12" s="189"/>
      <c r="F12" s="189"/>
    </row>
    <row r="13" spans="1:6" s="52" customFormat="1" x14ac:dyDescent="0.2">
      <c r="A13" s="57" t="s">
        <v>4</v>
      </c>
      <c r="B13" s="197">
        <v>0.59119301060101992</v>
      </c>
      <c r="C13" s="196">
        <v>0.49039490515587991</v>
      </c>
      <c r="D13" s="197">
        <v>1.9804359959640401</v>
      </c>
      <c r="E13" s="196">
        <v>3.2673403133683001</v>
      </c>
      <c r="F13" s="196">
        <v>7.0017120820024301</v>
      </c>
    </row>
    <row r="14" spans="1:6" s="52" customFormat="1" x14ac:dyDescent="0.2">
      <c r="A14" s="57" t="s">
        <v>5</v>
      </c>
      <c r="B14" s="197">
        <v>-2.923336405837726</v>
      </c>
      <c r="C14" s="196">
        <v>-3.0030124838890435</v>
      </c>
      <c r="D14" s="197">
        <v>-9.573950629696645</v>
      </c>
      <c r="E14" s="196">
        <v>-10.510315621426301</v>
      </c>
      <c r="F14" s="196">
        <v>-14.181185380747692</v>
      </c>
    </row>
    <row r="15" spans="1:6" s="52" customFormat="1" x14ac:dyDescent="0.2">
      <c r="A15" s="57" t="s">
        <v>6</v>
      </c>
      <c r="B15" s="197">
        <v>-2.7800693545256099</v>
      </c>
      <c r="C15" s="196">
        <v>-2.4845691810841943</v>
      </c>
      <c r="D15" s="197">
        <v>-9.2767772554592032</v>
      </c>
      <c r="E15" s="196">
        <v>-9.1415530312723323</v>
      </c>
      <c r="F15" s="196">
        <v>-12.739846018970189</v>
      </c>
    </row>
    <row r="16" spans="1:6" s="52" customFormat="1" x14ac:dyDescent="0.2">
      <c r="A16" s="58" t="s">
        <v>7</v>
      </c>
      <c r="B16" s="200">
        <v>0.4680059596778301</v>
      </c>
      <c r="C16" s="196">
        <v>-0.48934375930130014</v>
      </c>
      <c r="D16" s="200">
        <v>-1.6304451153511099</v>
      </c>
      <c r="E16" s="196">
        <v>-7.6874277932626001</v>
      </c>
      <c r="F16" s="196">
        <v>-9.671270671292417</v>
      </c>
    </row>
    <row r="17" spans="1:7" s="52" customFormat="1" ht="38.25" x14ac:dyDescent="0.2">
      <c r="A17" s="191" t="s">
        <v>247</v>
      </c>
      <c r="B17" s="197">
        <v>0</v>
      </c>
      <c r="C17" s="196">
        <v>0</v>
      </c>
      <c r="D17" s="197">
        <v>0</v>
      </c>
      <c r="E17" s="196">
        <v>0</v>
      </c>
      <c r="F17" s="196">
        <v>0</v>
      </c>
    </row>
    <row r="18" spans="1:7" s="52" customFormat="1" x14ac:dyDescent="0.2">
      <c r="A18" s="56" t="s">
        <v>192</v>
      </c>
      <c r="B18" s="220">
        <v>0</v>
      </c>
      <c r="C18" s="198">
        <v>0</v>
      </c>
      <c r="D18" s="220">
        <v>0</v>
      </c>
      <c r="E18" s="198">
        <v>0</v>
      </c>
      <c r="F18" s="198">
        <v>0</v>
      </c>
    </row>
    <row r="19" spans="1:7" s="52" customFormat="1" x14ac:dyDescent="0.2">
      <c r="A19" s="58"/>
      <c r="B19" s="219"/>
      <c r="C19" s="189"/>
      <c r="D19" s="219"/>
      <c r="E19" s="189"/>
      <c r="F19" s="189"/>
    </row>
    <row r="20" spans="1:7" s="52" customFormat="1" x14ac:dyDescent="0.2">
      <c r="A20" s="59" t="s">
        <v>8</v>
      </c>
      <c r="B20" s="200">
        <v>19.312879643249811</v>
      </c>
      <c r="C20" s="199">
        <v>19.43339317640012</v>
      </c>
      <c r="D20" s="200">
        <v>40.189551263016796</v>
      </c>
      <c r="E20" s="199">
        <v>34.485697340497978</v>
      </c>
      <c r="F20" s="199">
        <v>48.476898187548265</v>
      </c>
      <c r="G20" s="51"/>
    </row>
    <row r="21" spans="1:7" x14ac:dyDescent="0.2">
      <c r="A21" s="8"/>
      <c r="B21" s="221"/>
      <c r="C21" s="210"/>
      <c r="D21" s="221"/>
      <c r="E21" s="210"/>
      <c r="F21" s="210"/>
      <c r="G21" s="5"/>
    </row>
    <row r="22" spans="1:7" x14ac:dyDescent="0.2">
      <c r="A22" s="8" t="s">
        <v>9</v>
      </c>
      <c r="B22" s="200">
        <v>7.4499658300563029E-2</v>
      </c>
      <c r="C22" s="199">
        <v>0.10851952096027499</v>
      </c>
      <c r="D22" s="200">
        <v>0.94772148379633492</v>
      </c>
      <c r="E22" s="199">
        <v>0.30503003900255798</v>
      </c>
      <c r="F22" s="199">
        <v>0.40312417458419003</v>
      </c>
    </row>
    <row r="23" spans="1:7" x14ac:dyDescent="0.2">
      <c r="A23" s="6" t="s">
        <v>10</v>
      </c>
      <c r="B23" s="220">
        <v>-1.029766137061253</v>
      </c>
      <c r="C23" s="198">
        <v>-1.0223560174933159</v>
      </c>
      <c r="D23" s="220">
        <v>-2.129927127683763</v>
      </c>
      <c r="E23" s="198">
        <v>-18.824301538483574</v>
      </c>
      <c r="F23" s="198">
        <v>-22.292511802998497</v>
      </c>
    </row>
    <row r="24" spans="1:7" x14ac:dyDescent="0.2">
      <c r="A24" s="8"/>
      <c r="B24" s="221"/>
      <c r="C24" s="210"/>
      <c r="D24" s="221"/>
      <c r="E24" s="210"/>
      <c r="F24" s="210"/>
    </row>
    <row r="25" spans="1:7" x14ac:dyDescent="0.2">
      <c r="A25" s="10" t="s">
        <v>11</v>
      </c>
      <c r="B25" s="430">
        <v>18.357613164489123</v>
      </c>
      <c r="C25" s="216">
        <v>18.51955667986708</v>
      </c>
      <c r="D25" s="430">
        <v>39.007345619129367</v>
      </c>
      <c r="E25" s="216">
        <v>15.966425841016964</v>
      </c>
      <c r="F25" s="216">
        <v>26.58751055913396</v>
      </c>
    </row>
    <row r="26" spans="1:7" x14ac:dyDescent="0.2">
      <c r="A26" s="11"/>
      <c r="B26" s="221"/>
      <c r="C26" s="210"/>
      <c r="D26" s="221"/>
      <c r="E26" s="210"/>
      <c r="F26" s="210"/>
    </row>
    <row r="27" spans="1:7" x14ac:dyDescent="0.2">
      <c r="A27" s="6" t="s">
        <v>12</v>
      </c>
      <c r="B27" s="220">
        <v>-3.6952569753980136</v>
      </c>
      <c r="C27" s="198">
        <v>-3.52571475963425</v>
      </c>
      <c r="D27" s="220">
        <v>-7.9367865050619102</v>
      </c>
      <c r="E27" s="198">
        <v>-6.0965824636070298</v>
      </c>
      <c r="F27" s="198">
        <v>-8.4444632178396581</v>
      </c>
    </row>
    <row r="28" spans="1:7" x14ac:dyDescent="0.2">
      <c r="A28" s="7"/>
      <c r="B28" s="222"/>
      <c r="C28" s="211"/>
      <c r="D28" s="222"/>
      <c r="E28" s="211"/>
      <c r="F28" s="211"/>
    </row>
    <row r="29" spans="1:7" x14ac:dyDescent="0.2">
      <c r="A29" s="12" t="s">
        <v>13</v>
      </c>
      <c r="B29" s="247">
        <v>14.66235618909111</v>
      </c>
      <c r="C29" s="137">
        <v>14.99384192023283</v>
      </c>
      <c r="D29" s="247">
        <v>31.070559114067457</v>
      </c>
      <c r="E29" s="137">
        <v>9.8698433774099339</v>
      </c>
      <c r="F29" s="137">
        <v>18.143047341294302</v>
      </c>
    </row>
    <row r="30" spans="1:7" x14ac:dyDescent="0.2">
      <c r="A30" s="7"/>
      <c r="B30" s="222"/>
      <c r="C30" s="211"/>
      <c r="D30" s="222"/>
      <c r="E30" s="211"/>
      <c r="F30" s="211"/>
    </row>
    <row r="31" spans="1:7" x14ac:dyDescent="0.2">
      <c r="A31" s="13" t="s">
        <v>14</v>
      </c>
      <c r="B31" s="221"/>
      <c r="C31" s="210"/>
      <c r="D31" s="221"/>
      <c r="E31" s="210"/>
      <c r="F31" s="210"/>
    </row>
    <row r="32" spans="1:7" x14ac:dyDescent="0.2">
      <c r="A32" s="7" t="s">
        <v>15</v>
      </c>
      <c r="B32" s="197">
        <v>14.661126907213562</v>
      </c>
      <c r="C32" s="196">
        <v>14.991258322104928</v>
      </c>
      <c r="D32" s="197">
        <v>31.06803459585883</v>
      </c>
      <c r="E32" s="196">
        <v>9.8682899487847919</v>
      </c>
      <c r="F32" s="196">
        <v>18.139705875625339</v>
      </c>
    </row>
    <row r="33" spans="1:6" x14ac:dyDescent="0.2">
      <c r="A33" s="2" t="s">
        <v>184</v>
      </c>
      <c r="B33" s="221">
        <v>-1.2292818775480501E-3</v>
      </c>
      <c r="C33" s="202">
        <v>-2.5835981279027703E-3</v>
      </c>
      <c r="D33" s="221">
        <v>-2.5245182086276702E-3</v>
      </c>
      <c r="E33" s="202">
        <v>-1.5534286251412499E-3</v>
      </c>
      <c r="F33" s="202">
        <v>-3.3414656689632304E-3</v>
      </c>
    </row>
    <row r="34" spans="1:6" x14ac:dyDescent="0.2">
      <c r="A34" s="7"/>
      <c r="B34" s="13"/>
      <c r="C34" s="7"/>
      <c r="D34" s="106"/>
      <c r="E34" s="217"/>
      <c r="F34" s="217"/>
    </row>
    <row r="35" spans="1:6" ht="25.5" x14ac:dyDescent="0.2">
      <c r="A35" s="14" t="s">
        <v>16</v>
      </c>
      <c r="B35" s="14"/>
      <c r="C35" s="257"/>
      <c r="D35" s="55"/>
      <c r="E35" s="52"/>
      <c r="F35" s="52"/>
    </row>
    <row r="36" spans="1:6" x14ac:dyDescent="0.2">
      <c r="A36" s="2" t="s">
        <v>17</v>
      </c>
      <c r="B36" s="530">
        <v>0.37976274245685504</v>
      </c>
      <c r="C36" s="258">
        <v>0.38689649302489654</v>
      </c>
      <c r="D36" s="530">
        <v>0.80463951462532857</v>
      </c>
      <c r="E36" s="258">
        <v>0.25474608550239825</v>
      </c>
      <c r="F36" s="258">
        <v>0.46837865091837927</v>
      </c>
    </row>
    <row r="37" spans="1:6" x14ac:dyDescent="0.2">
      <c r="A37" s="2" t="s">
        <v>18</v>
      </c>
      <c r="B37" s="530">
        <v>0.37976274245685504</v>
      </c>
      <c r="C37" s="258">
        <v>0.38678550078364377</v>
      </c>
      <c r="D37" s="530">
        <v>0.80463951462532857</v>
      </c>
      <c r="E37" s="258">
        <v>0.25467298603234062</v>
      </c>
      <c r="F37" s="258">
        <v>0.46824629195491069</v>
      </c>
    </row>
    <row r="38" spans="1:6" x14ac:dyDescent="0.2">
      <c r="D38" s="52"/>
      <c r="E38" s="52"/>
      <c r="F38" s="51"/>
    </row>
    <row r="42" spans="1:6" x14ac:dyDescent="0.2">
      <c r="E42" s="210"/>
    </row>
  </sheetData>
  <phoneticPr fontId="5" type="noConversion"/>
  <pageMargins left="0.99" right="0.27" top="0.98425196850393704" bottom="0" header="0.79" footer="0.4921259845"/>
  <pageSetup paperSize="9" scale="90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>
    <pageSetUpPr fitToPage="1"/>
  </sheetPr>
  <dimension ref="A1:H35"/>
  <sheetViews>
    <sheetView zoomScaleNormal="100" workbookViewId="0"/>
  </sheetViews>
  <sheetFormatPr defaultRowHeight="12.75" x14ac:dyDescent="0.2"/>
  <cols>
    <col min="1" max="1" width="31.28515625" style="300" customWidth="1"/>
    <col min="2" max="6" width="12.7109375" style="300" customWidth="1"/>
    <col min="7" max="8" width="9.140625" style="300"/>
    <col min="9" max="9" width="12.5703125" style="300" bestFit="1" customWidth="1"/>
    <col min="10" max="16384" width="9.140625" style="300"/>
  </cols>
  <sheetData>
    <row r="1" spans="1:8" x14ac:dyDescent="0.2">
      <c r="A1" s="42" t="s">
        <v>103</v>
      </c>
      <c r="B1" s="42"/>
      <c r="C1" s="42"/>
      <c r="D1" s="42"/>
      <c r="E1" s="42"/>
      <c r="F1" s="42"/>
    </row>
    <row r="3" spans="1:8" ht="15.75" x14ac:dyDescent="0.25">
      <c r="A3" s="301" t="s">
        <v>130</v>
      </c>
      <c r="B3" s="301"/>
      <c r="C3" s="301"/>
      <c r="D3" s="301"/>
      <c r="E3" s="301"/>
      <c r="F3" s="301"/>
    </row>
    <row r="4" spans="1:8" x14ac:dyDescent="0.2">
      <c r="B4" s="94"/>
      <c r="C4" s="94"/>
      <c r="D4" s="94"/>
    </row>
    <row r="5" spans="1:8" x14ac:dyDescent="0.2">
      <c r="A5" s="193" t="s">
        <v>249</v>
      </c>
      <c r="B5" s="303" t="s">
        <v>295</v>
      </c>
      <c r="C5" s="303" t="s">
        <v>299</v>
      </c>
      <c r="D5" s="303" t="s">
        <v>293</v>
      </c>
      <c r="E5" s="303" t="s">
        <v>280</v>
      </c>
      <c r="F5" s="303" t="s">
        <v>276</v>
      </c>
    </row>
    <row r="6" spans="1:8" x14ac:dyDescent="0.2">
      <c r="A6" s="304"/>
      <c r="B6" s="304"/>
      <c r="C6" s="304"/>
      <c r="D6" s="304"/>
      <c r="E6" s="304"/>
      <c r="F6" s="304"/>
    </row>
    <row r="7" spans="1:8" x14ac:dyDescent="0.2">
      <c r="A7" s="302" t="s">
        <v>1</v>
      </c>
      <c r="B7" s="302"/>
      <c r="C7" s="302"/>
      <c r="D7" s="302"/>
      <c r="E7" s="302"/>
      <c r="F7" s="302"/>
    </row>
    <row r="8" spans="1:8" x14ac:dyDescent="0.2">
      <c r="A8" s="45" t="s">
        <v>105</v>
      </c>
      <c r="B8" s="563">
        <v>64.741</v>
      </c>
      <c r="C8" s="299">
        <v>66.528999999999996</v>
      </c>
      <c r="D8" s="299">
        <v>60.948999999999998</v>
      </c>
      <c r="E8" s="299">
        <v>64.83</v>
      </c>
      <c r="F8" s="299">
        <v>64.635000000000005</v>
      </c>
      <c r="G8" s="307"/>
      <c r="H8" s="307"/>
    </row>
    <row r="9" spans="1:8" x14ac:dyDescent="0.2">
      <c r="A9" s="45" t="s">
        <v>199</v>
      </c>
      <c r="B9" s="563">
        <v>21.027000000000001</v>
      </c>
      <c r="C9" s="299">
        <v>20.823</v>
      </c>
      <c r="D9" s="299">
        <v>14.843</v>
      </c>
      <c r="E9" s="299">
        <v>20.274999999999999</v>
      </c>
      <c r="F9" s="299">
        <v>21.798999999999999</v>
      </c>
      <c r="H9" s="307"/>
    </row>
    <row r="10" spans="1:8" x14ac:dyDescent="0.2">
      <c r="A10" s="45" t="s">
        <v>200</v>
      </c>
      <c r="B10" s="563">
        <v>70.531999999999996</v>
      </c>
      <c r="C10" s="299">
        <v>70.066999999999993</v>
      </c>
      <c r="D10" s="299">
        <v>70.662999999999997</v>
      </c>
      <c r="E10" s="299">
        <v>68.751999999999995</v>
      </c>
      <c r="F10" s="299">
        <v>68.617000000000004</v>
      </c>
      <c r="H10" s="307"/>
    </row>
    <row r="11" spans="1:8" x14ac:dyDescent="0.2">
      <c r="A11" s="45" t="s">
        <v>174</v>
      </c>
      <c r="B11" s="563">
        <v>5.5960000000000001</v>
      </c>
      <c r="C11" s="299">
        <v>9.0920000000000005</v>
      </c>
      <c r="D11" s="299">
        <v>12.939</v>
      </c>
      <c r="E11" s="299">
        <v>11.951000000000001</v>
      </c>
      <c r="F11" s="299">
        <v>6.1479999999999997</v>
      </c>
      <c r="H11" s="307"/>
    </row>
    <row r="12" spans="1:8" s="310" customFormat="1" x14ac:dyDescent="0.2">
      <c r="A12" s="308" t="s">
        <v>106</v>
      </c>
      <c r="B12" s="564"/>
      <c r="C12" s="309"/>
      <c r="D12" s="309"/>
      <c r="E12" s="309"/>
      <c r="F12" s="309"/>
      <c r="H12" s="307"/>
    </row>
    <row r="13" spans="1:8" x14ac:dyDescent="0.2">
      <c r="A13" s="312" t="s">
        <v>107</v>
      </c>
      <c r="B13" s="565">
        <v>-2.27</v>
      </c>
      <c r="C13" s="313">
        <v>-2.3540000000000001</v>
      </c>
      <c r="D13" s="313">
        <v>-2.089</v>
      </c>
      <c r="E13" s="313">
        <v>-3.4990000000000001</v>
      </c>
      <c r="F13" s="313">
        <v>-3.0569999999999999</v>
      </c>
      <c r="H13" s="307"/>
    </row>
    <row r="14" spans="1:8" x14ac:dyDescent="0.2">
      <c r="A14" s="44" t="s">
        <v>166</v>
      </c>
      <c r="B14" s="566">
        <v>159.626</v>
      </c>
      <c r="C14" s="314">
        <v>164.15699999999998</v>
      </c>
      <c r="D14" s="314">
        <v>157.30499999999998</v>
      </c>
      <c r="E14" s="314">
        <v>162.30899999999997</v>
      </c>
      <c r="F14" s="314">
        <v>158.142</v>
      </c>
      <c r="G14" s="307"/>
      <c r="H14" s="307"/>
    </row>
    <row r="15" spans="1:8" x14ac:dyDescent="0.2">
      <c r="B15" s="302"/>
      <c r="H15" s="307"/>
    </row>
    <row r="16" spans="1:8" x14ac:dyDescent="0.2">
      <c r="A16" s="302" t="s">
        <v>8</v>
      </c>
      <c r="B16" s="302"/>
      <c r="C16" s="302"/>
      <c r="D16" s="302"/>
      <c r="E16" s="302"/>
      <c r="F16" s="302"/>
    </row>
    <row r="17" spans="1:8" x14ac:dyDescent="0.2">
      <c r="A17" s="45" t="s">
        <v>105</v>
      </c>
      <c r="B17" s="563">
        <v>11.036</v>
      </c>
      <c r="C17" s="299">
        <v>10.826000000000001</v>
      </c>
      <c r="D17" s="299">
        <v>6.5170000000000003</v>
      </c>
      <c r="E17" s="299">
        <v>10.776999999999999</v>
      </c>
      <c r="F17" s="299">
        <v>10.653</v>
      </c>
      <c r="H17" s="306"/>
    </row>
    <row r="18" spans="1:8" x14ac:dyDescent="0.2">
      <c r="A18" s="45" t="s">
        <v>199</v>
      </c>
      <c r="B18" s="563">
        <v>2.891</v>
      </c>
      <c r="C18" s="299">
        <v>2.4740000000000002</v>
      </c>
      <c r="D18" s="299">
        <v>-0.375</v>
      </c>
      <c r="E18" s="299">
        <v>1.621</v>
      </c>
      <c r="F18" s="299">
        <v>3.0910000000000002</v>
      </c>
      <c r="H18" s="306"/>
    </row>
    <row r="19" spans="1:8" x14ac:dyDescent="0.2">
      <c r="A19" s="45" t="s">
        <v>200</v>
      </c>
      <c r="B19" s="563">
        <v>4.9009999999999998</v>
      </c>
      <c r="C19" s="299">
        <v>1.794</v>
      </c>
      <c r="D19" s="299">
        <v>0.33</v>
      </c>
      <c r="E19" s="299">
        <v>1.744</v>
      </c>
      <c r="F19" s="299">
        <v>6.2690000000000001</v>
      </c>
      <c r="H19" s="306"/>
    </row>
    <row r="20" spans="1:8" x14ac:dyDescent="0.2">
      <c r="A20" s="45" t="s">
        <v>174</v>
      </c>
      <c r="B20" s="563">
        <v>0.55600000000000005</v>
      </c>
      <c r="C20" s="299">
        <v>0.52500000000000002</v>
      </c>
      <c r="D20" s="299">
        <v>0.71</v>
      </c>
      <c r="E20" s="299">
        <v>1.0449999999999999</v>
      </c>
      <c r="F20" s="299">
        <v>-0.497</v>
      </c>
      <c r="H20" s="306"/>
    </row>
    <row r="21" spans="1:8" x14ac:dyDescent="0.2">
      <c r="A21" s="312" t="s">
        <v>106</v>
      </c>
      <c r="B21" s="565">
        <v>-7.1999999999999995E-2</v>
      </c>
      <c r="C21" s="313">
        <v>-1.2450000000000001</v>
      </c>
      <c r="D21" s="313">
        <v>-0.68</v>
      </c>
      <c r="E21" s="313">
        <v>-1.2010000000000001</v>
      </c>
      <c r="F21" s="313">
        <v>-8.2000000000000003E-2</v>
      </c>
      <c r="H21" s="306"/>
    </row>
    <row r="22" spans="1:8" x14ac:dyDescent="0.2">
      <c r="A22" s="44" t="s">
        <v>166</v>
      </c>
      <c r="B22" s="566">
        <v>19.312000000000001</v>
      </c>
      <c r="C22" s="314">
        <v>14.374000000000002</v>
      </c>
      <c r="D22" s="314">
        <v>6.5020000000000007</v>
      </c>
      <c r="E22" s="314">
        <v>13.985999999999999</v>
      </c>
      <c r="F22" s="314">
        <v>19.433999999999997</v>
      </c>
      <c r="H22" s="306"/>
    </row>
    <row r="23" spans="1:8" x14ac:dyDescent="0.2">
      <c r="B23" s="302"/>
      <c r="H23" s="306"/>
    </row>
    <row r="24" spans="1:8" x14ac:dyDescent="0.2">
      <c r="A24" s="302" t="s">
        <v>114</v>
      </c>
      <c r="B24" s="302"/>
      <c r="C24" s="302"/>
      <c r="D24" s="302"/>
      <c r="E24" s="302"/>
      <c r="F24" s="302"/>
      <c r="H24" s="306"/>
    </row>
    <row r="25" spans="1:8" x14ac:dyDescent="0.2">
      <c r="A25" s="45" t="s">
        <v>105</v>
      </c>
      <c r="B25" s="563">
        <v>17</v>
      </c>
      <c r="C25" s="299">
        <v>16.3</v>
      </c>
      <c r="D25" s="299">
        <v>10.7</v>
      </c>
      <c r="E25" s="299">
        <v>16.600000000000001</v>
      </c>
      <c r="F25" s="299">
        <v>16.5</v>
      </c>
      <c r="H25" s="305"/>
    </row>
    <row r="26" spans="1:8" s="310" customFormat="1" x14ac:dyDescent="0.2">
      <c r="A26" s="45" t="s">
        <v>199</v>
      </c>
      <c r="B26" s="563">
        <v>13.7</v>
      </c>
      <c r="C26" s="299">
        <v>11.9</v>
      </c>
      <c r="D26" s="299">
        <v>-2.5</v>
      </c>
      <c r="E26" s="299">
        <v>8</v>
      </c>
      <c r="F26" s="299">
        <v>14.2</v>
      </c>
      <c r="H26" s="305"/>
    </row>
    <row r="27" spans="1:8" s="310" customFormat="1" x14ac:dyDescent="0.2">
      <c r="A27" s="45" t="s">
        <v>200</v>
      </c>
      <c r="B27" s="563">
        <v>6.9</v>
      </c>
      <c r="C27" s="299">
        <v>2.6</v>
      </c>
      <c r="D27" s="299">
        <v>0.5</v>
      </c>
      <c r="E27" s="299">
        <v>2.5</v>
      </c>
      <c r="F27" s="299">
        <v>9.1</v>
      </c>
      <c r="H27" s="305"/>
    </row>
    <row r="28" spans="1:8" x14ac:dyDescent="0.2">
      <c r="A28" s="46" t="s">
        <v>174</v>
      </c>
      <c r="B28" s="567">
        <v>9.9</v>
      </c>
      <c r="C28" s="317">
        <v>5.8</v>
      </c>
      <c r="D28" s="317">
        <v>5.5</v>
      </c>
      <c r="E28" s="317">
        <v>8.6999999999999993</v>
      </c>
      <c r="F28" s="317">
        <v>-8.1</v>
      </c>
      <c r="H28" s="305"/>
    </row>
    <row r="29" spans="1:8" x14ac:dyDescent="0.2">
      <c r="A29" s="44" t="s">
        <v>166</v>
      </c>
      <c r="B29" s="566">
        <v>12.1</v>
      </c>
      <c r="C29" s="314">
        <v>8.8000000000000007</v>
      </c>
      <c r="D29" s="314">
        <v>4.0999999999999996</v>
      </c>
      <c r="E29" s="314">
        <v>8.6</v>
      </c>
      <c r="F29" s="314">
        <v>12.3</v>
      </c>
      <c r="H29" s="305"/>
    </row>
    <row r="30" spans="1:8" x14ac:dyDescent="0.2">
      <c r="B30" s="302"/>
      <c r="H30" s="305"/>
    </row>
    <row r="31" spans="1:8" s="415" customFormat="1" x14ac:dyDescent="0.2">
      <c r="A31" s="432" t="s">
        <v>290</v>
      </c>
      <c r="B31" s="568">
        <v>-0.95438683551087777</v>
      </c>
      <c r="C31" s="318">
        <v>-0.76500000000000234</v>
      </c>
      <c r="D31" s="318">
        <v>0.53699999999999903</v>
      </c>
      <c r="E31" s="318">
        <v>-3.3696019841733733</v>
      </c>
      <c r="F31" s="318">
        <v>-0.91456250009311191</v>
      </c>
      <c r="G31" s="416"/>
      <c r="H31" s="416"/>
    </row>
    <row r="32" spans="1:8" x14ac:dyDescent="0.2">
      <c r="A32" s="304"/>
      <c r="B32" s="346"/>
      <c r="C32" s="304"/>
      <c r="D32" s="304"/>
      <c r="E32" s="304"/>
      <c r="F32" s="304"/>
    </row>
    <row r="33" spans="1:8" x14ac:dyDescent="0.2">
      <c r="A33" s="321" t="s">
        <v>11</v>
      </c>
      <c r="B33" s="569">
        <v>18.357613164489123</v>
      </c>
      <c r="C33" s="322">
        <v>13.609</v>
      </c>
      <c r="D33" s="322">
        <v>7.0389999999999997</v>
      </c>
      <c r="E33" s="322">
        <v>10.616398015826626</v>
      </c>
      <c r="F33" s="322">
        <v>18.519437499906886</v>
      </c>
    </row>
    <row r="35" spans="1:8" x14ac:dyDescent="0.2">
      <c r="B35" s="435"/>
      <c r="C35" s="435"/>
      <c r="D35" s="435"/>
      <c r="E35" s="435"/>
      <c r="F35" s="435"/>
      <c r="H35" s="415"/>
    </row>
  </sheetData>
  <phoneticPr fontId="5" type="noConversion"/>
  <pageMargins left="0.75" right="0.75" top="1" bottom="1" header="0.4921259845" footer="0.4921259845"/>
  <pageSetup paperSize="9" scale="98" orientation="landscape" horizontalDpi="12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pageSetUpPr fitToPage="1"/>
  </sheetPr>
  <dimension ref="A1:K40"/>
  <sheetViews>
    <sheetView zoomScaleNormal="100" workbookViewId="0"/>
  </sheetViews>
  <sheetFormatPr defaultRowHeight="12.75" x14ac:dyDescent="0.2"/>
  <cols>
    <col min="1" max="1" width="47.7109375" customWidth="1"/>
    <col min="2" max="3" width="11.7109375" customWidth="1"/>
    <col min="4" max="4" width="10.85546875" customWidth="1"/>
    <col min="5" max="5" width="10.5703125" customWidth="1"/>
  </cols>
  <sheetData>
    <row r="1" spans="1:11" x14ac:dyDescent="0.2">
      <c r="A1" s="42" t="s">
        <v>103</v>
      </c>
      <c r="B1" s="42"/>
      <c r="C1" s="42"/>
    </row>
    <row r="2" spans="1:11" x14ac:dyDescent="0.2">
      <c r="A2" s="261"/>
      <c r="C2" s="395"/>
      <c r="D2" s="395"/>
    </row>
    <row r="3" spans="1:11" x14ac:dyDescent="0.2">
      <c r="A3" s="43" t="s">
        <v>143</v>
      </c>
      <c r="B3" s="43"/>
      <c r="C3" s="43"/>
    </row>
    <row r="4" spans="1:11" x14ac:dyDescent="0.2">
      <c r="A4" s="44"/>
      <c r="B4" s="413"/>
      <c r="C4" s="414"/>
      <c r="D4" s="414"/>
      <c r="E4" s="75"/>
    </row>
    <row r="5" spans="1:11" x14ac:dyDescent="0.2">
      <c r="A5" s="193" t="s">
        <v>249</v>
      </c>
      <c r="B5" s="355" t="s">
        <v>296</v>
      </c>
      <c r="C5" s="355" t="s">
        <v>275</v>
      </c>
      <c r="D5" s="195" t="s">
        <v>278</v>
      </c>
      <c r="E5" s="72"/>
    </row>
    <row r="6" spans="1:11" x14ac:dyDescent="0.2">
      <c r="A6" s="44"/>
      <c r="B6" s="44"/>
      <c r="C6" s="44"/>
      <c r="D6" s="60"/>
      <c r="E6" s="65"/>
      <c r="J6" s="150"/>
    </row>
    <row r="7" spans="1:11" x14ac:dyDescent="0.2">
      <c r="A7" s="45" t="s">
        <v>132</v>
      </c>
      <c r="B7" s="378">
        <v>125.67461666315643</v>
      </c>
      <c r="C7" s="378">
        <v>126.315</v>
      </c>
      <c r="D7" s="378">
        <v>126.315</v>
      </c>
      <c r="E7" s="64"/>
      <c r="F7" s="225"/>
      <c r="G7" s="225"/>
      <c r="H7" s="225"/>
      <c r="J7" s="150"/>
      <c r="K7" s="225"/>
    </row>
    <row r="8" spans="1:11" x14ac:dyDescent="0.2">
      <c r="A8" s="45" t="s">
        <v>133</v>
      </c>
      <c r="B8" s="378">
        <v>5.7758558899999999</v>
      </c>
      <c r="C8" s="378">
        <v>1.8999591899999999</v>
      </c>
      <c r="D8" s="378">
        <v>6.9018094699999999</v>
      </c>
      <c r="E8" s="116"/>
      <c r="F8" s="225"/>
      <c r="G8" s="225"/>
      <c r="H8" s="225"/>
      <c r="J8" s="150"/>
      <c r="K8" s="225"/>
    </row>
    <row r="9" spans="1:11" x14ac:dyDescent="0.2">
      <c r="A9" s="45" t="s">
        <v>138</v>
      </c>
      <c r="B9" s="378">
        <v>4.7891001897077858</v>
      </c>
      <c r="C9" s="378">
        <v>3.0147883108316038</v>
      </c>
      <c r="D9" s="378">
        <v>4.4642186709376945</v>
      </c>
      <c r="E9" s="64"/>
      <c r="F9" s="225"/>
      <c r="G9" s="225"/>
      <c r="H9" s="225"/>
      <c r="J9" s="150"/>
      <c r="K9" s="225"/>
    </row>
    <row r="10" spans="1:11" x14ac:dyDescent="0.2">
      <c r="A10" s="45" t="s">
        <v>134</v>
      </c>
      <c r="B10" s="378">
        <v>-3.5799999999999997E-4</v>
      </c>
      <c r="C10" s="378">
        <v>-5.6382640899999998</v>
      </c>
      <c r="D10" s="378">
        <v>-5.6480656899999993</v>
      </c>
      <c r="E10" s="64"/>
      <c r="F10" s="225"/>
      <c r="G10" s="225"/>
      <c r="H10" s="225"/>
      <c r="J10" s="150"/>
      <c r="K10" s="225"/>
    </row>
    <row r="11" spans="1:11" x14ac:dyDescent="0.2">
      <c r="A11" s="45" t="s">
        <v>127</v>
      </c>
      <c r="B11" s="378">
        <v>-3.6974364474933323</v>
      </c>
      <c r="C11" s="378">
        <v>-4.3797152271305198</v>
      </c>
      <c r="D11" s="378">
        <v>-5.5660048851014707</v>
      </c>
      <c r="E11" s="64"/>
      <c r="F11" s="225"/>
      <c r="G11" s="225"/>
      <c r="H11" s="225"/>
      <c r="J11" s="150"/>
      <c r="K11" s="225"/>
    </row>
    <row r="12" spans="1:11" x14ac:dyDescent="0.2">
      <c r="A12" s="45" t="s">
        <v>147</v>
      </c>
      <c r="B12" s="378">
        <v>0</v>
      </c>
      <c r="C12" s="378">
        <v>-0.13281100000000001</v>
      </c>
      <c r="D12" s="378">
        <v>-0.13281100000000001</v>
      </c>
      <c r="E12" s="64"/>
      <c r="F12" s="225"/>
      <c r="G12" s="225"/>
      <c r="H12" s="225"/>
      <c r="J12" s="150"/>
      <c r="K12" s="225"/>
    </row>
    <row r="13" spans="1:11" x14ac:dyDescent="0.2">
      <c r="A13" s="46" t="s">
        <v>157</v>
      </c>
      <c r="B13" s="379">
        <v>-1.3999299584811158E-2</v>
      </c>
      <c r="C13" s="379">
        <v>-0.35799519152188986</v>
      </c>
      <c r="D13" s="379">
        <v>-0.65952990267976397</v>
      </c>
      <c r="E13" s="64"/>
      <c r="F13" s="225"/>
      <c r="G13" s="225"/>
      <c r="H13" s="225"/>
      <c r="J13" s="150"/>
      <c r="K13" s="225"/>
    </row>
    <row r="14" spans="1:11" x14ac:dyDescent="0.2">
      <c r="A14" s="44" t="s">
        <v>135</v>
      </c>
      <c r="B14" s="194">
        <v>132.52777899578606</v>
      </c>
      <c r="C14" s="194">
        <v>120.72096199217917</v>
      </c>
      <c r="D14" s="194">
        <v>125.67461666315643</v>
      </c>
      <c r="E14" s="64"/>
      <c r="F14" s="225"/>
      <c r="G14" s="225"/>
      <c r="H14" s="225"/>
      <c r="J14" s="150"/>
      <c r="K14" s="225"/>
    </row>
    <row r="15" spans="1:11" x14ac:dyDescent="0.2">
      <c r="A15" s="44"/>
      <c r="B15" s="44"/>
      <c r="C15" s="44"/>
      <c r="D15" s="380"/>
      <c r="E15" s="114"/>
      <c r="F15" s="225"/>
      <c r="G15" s="225"/>
      <c r="H15" s="225"/>
      <c r="J15" s="150"/>
      <c r="K15" s="225"/>
    </row>
    <row r="16" spans="1:11" x14ac:dyDescent="0.2">
      <c r="A16" s="43" t="s">
        <v>142</v>
      </c>
      <c r="B16" s="43"/>
      <c r="C16" s="43"/>
      <c r="D16" s="381"/>
      <c r="E16" s="75"/>
      <c r="F16" s="225"/>
      <c r="G16" s="225"/>
      <c r="H16" s="225"/>
      <c r="J16" s="150"/>
      <c r="K16" s="225"/>
    </row>
    <row r="17" spans="1:11" x14ac:dyDescent="0.2">
      <c r="A17" s="44"/>
      <c r="B17" s="44"/>
      <c r="C17" s="44"/>
      <c r="D17" s="382"/>
      <c r="E17" s="75"/>
      <c r="F17" s="225"/>
      <c r="G17" s="225"/>
      <c r="H17" s="225"/>
      <c r="J17" s="150"/>
      <c r="K17" s="225"/>
    </row>
    <row r="18" spans="1:11" x14ac:dyDescent="0.2">
      <c r="A18" s="193" t="s">
        <v>249</v>
      </c>
      <c r="B18" s="195" t="s">
        <v>296</v>
      </c>
      <c r="C18" s="355" t="s">
        <v>275</v>
      </c>
      <c r="D18" s="355" t="s">
        <v>278</v>
      </c>
      <c r="E18" s="355"/>
      <c r="F18" s="225"/>
      <c r="G18" s="225"/>
      <c r="H18" s="225"/>
      <c r="J18" s="150"/>
      <c r="K18" s="225"/>
    </row>
    <row r="19" spans="1:11" x14ac:dyDescent="0.2">
      <c r="A19" s="44"/>
      <c r="B19" s="44"/>
      <c r="C19" s="44"/>
      <c r="D19" s="192"/>
      <c r="E19" s="65"/>
      <c r="F19" s="225"/>
      <c r="G19" s="225"/>
      <c r="H19" s="225"/>
      <c r="J19" s="150"/>
      <c r="K19" s="225"/>
    </row>
    <row r="20" spans="1:11" x14ac:dyDescent="0.2">
      <c r="A20" s="45" t="s">
        <v>132</v>
      </c>
      <c r="B20" s="378">
        <v>162.12531203522104</v>
      </c>
      <c r="C20" s="378">
        <v>171.53299999999999</v>
      </c>
      <c r="D20" s="378">
        <v>171.53299999999999</v>
      </c>
      <c r="E20" s="64"/>
      <c r="F20" s="225"/>
      <c r="G20" s="225"/>
      <c r="H20" s="225"/>
      <c r="I20" s="150"/>
      <c r="J20" s="150"/>
      <c r="K20" s="225"/>
    </row>
    <row r="21" spans="1:11" x14ac:dyDescent="0.2">
      <c r="A21" s="45" t="s">
        <v>133</v>
      </c>
      <c r="B21" s="378">
        <v>0.47539999999999999</v>
      </c>
      <c r="C21" s="378">
        <v>0.488929</v>
      </c>
      <c r="D21" s="378">
        <v>3.376649</v>
      </c>
      <c r="E21" s="64"/>
      <c r="F21" s="225"/>
      <c r="G21" s="225"/>
      <c r="H21" s="225"/>
      <c r="J21" s="150"/>
      <c r="K21" s="225"/>
    </row>
    <row r="22" spans="1:11" x14ac:dyDescent="0.2">
      <c r="A22" s="45" t="s">
        <v>138</v>
      </c>
      <c r="B22" s="378">
        <v>20.133504084647193</v>
      </c>
      <c r="C22" s="378">
        <v>22.445045298775039</v>
      </c>
      <c r="D22" s="378">
        <v>29.930213738910656</v>
      </c>
      <c r="E22" s="64"/>
      <c r="F22" s="225"/>
      <c r="G22" s="225"/>
      <c r="H22" s="225"/>
      <c r="J22" s="150"/>
      <c r="K22" s="225"/>
    </row>
    <row r="23" spans="1:11" x14ac:dyDescent="0.2">
      <c r="A23" s="45" t="s">
        <v>134</v>
      </c>
      <c r="B23" s="378">
        <v>-0.77180343288291509</v>
      </c>
      <c r="C23" s="378">
        <v>-5.6324031574361326</v>
      </c>
      <c r="D23" s="378">
        <v>-5.9870383207916751</v>
      </c>
      <c r="E23" s="64"/>
      <c r="F23" s="225"/>
      <c r="G23" s="225"/>
      <c r="H23" s="225"/>
      <c r="J23" s="150"/>
      <c r="K23" s="225"/>
    </row>
    <row r="24" spans="1:11" x14ac:dyDescent="0.2">
      <c r="A24" s="45" t="s">
        <v>127</v>
      </c>
      <c r="B24" s="378">
        <v>-26.304298803387081</v>
      </c>
      <c r="C24" s="378">
        <v>-25.701353731558736</v>
      </c>
      <c r="D24" s="378">
        <v>-34.677343775568339</v>
      </c>
      <c r="E24" s="64"/>
      <c r="F24" s="225"/>
      <c r="G24" s="225"/>
      <c r="H24" s="225"/>
      <c r="J24" s="150"/>
      <c r="K24" s="225"/>
    </row>
    <row r="25" spans="1:11" x14ac:dyDescent="0.2">
      <c r="A25" s="45" t="s">
        <v>147</v>
      </c>
      <c r="B25" s="378">
        <v>0</v>
      </c>
      <c r="C25" s="378">
        <v>0.13281002009432158</v>
      </c>
      <c r="D25" s="378">
        <v>0.13280999999998974</v>
      </c>
      <c r="E25" s="64"/>
      <c r="F25" s="225"/>
      <c r="G25" s="225"/>
      <c r="H25" s="225"/>
      <c r="J25" s="150"/>
      <c r="K25" s="225"/>
    </row>
    <row r="26" spans="1:11" x14ac:dyDescent="0.2">
      <c r="A26" s="46" t="s">
        <v>157</v>
      </c>
      <c r="B26" s="379">
        <v>0.20535398184990236</v>
      </c>
      <c r="C26" s="379">
        <v>-0.41657358457480731</v>
      </c>
      <c r="D26" s="379">
        <v>-2.1829786073295363</v>
      </c>
      <c r="E26" s="64"/>
      <c r="F26" s="225"/>
      <c r="G26" s="225"/>
      <c r="H26" s="225"/>
      <c r="J26" s="150"/>
      <c r="K26" s="225"/>
    </row>
    <row r="27" spans="1:11" x14ac:dyDescent="0.2">
      <c r="A27" s="44" t="s">
        <v>135</v>
      </c>
      <c r="B27" s="194">
        <v>155.86346786544817</v>
      </c>
      <c r="C27" s="194">
        <v>162.84945384529968</v>
      </c>
      <c r="D27" s="194">
        <v>162.12531203522104</v>
      </c>
      <c r="E27" s="64"/>
      <c r="F27" s="225"/>
      <c r="G27" s="225"/>
      <c r="H27" s="225"/>
      <c r="J27" s="150"/>
      <c r="K27" s="225"/>
    </row>
    <row r="28" spans="1:11" x14ac:dyDescent="0.2">
      <c r="D28" s="383"/>
      <c r="E28" s="114"/>
      <c r="F28" s="225"/>
      <c r="G28" s="225"/>
      <c r="H28" s="225"/>
      <c r="J28" s="150"/>
      <c r="K28" s="225"/>
    </row>
    <row r="29" spans="1:11" x14ac:dyDescent="0.2">
      <c r="D29" s="381"/>
      <c r="E29" s="75"/>
      <c r="J29" s="150"/>
    </row>
    <row r="30" spans="1:11" x14ac:dyDescent="0.2">
      <c r="A30" s="43" t="s">
        <v>131</v>
      </c>
      <c r="B30" s="43"/>
      <c r="C30" s="43"/>
      <c r="D30" s="192"/>
      <c r="E30" s="75"/>
      <c r="J30" s="150"/>
    </row>
    <row r="31" spans="1:11" x14ac:dyDescent="0.2">
      <c r="A31" s="44"/>
      <c r="B31" s="44"/>
      <c r="C31" s="44"/>
      <c r="D31" s="382"/>
      <c r="E31" s="75"/>
      <c r="J31" s="150"/>
    </row>
    <row r="32" spans="1:11" x14ac:dyDescent="0.2">
      <c r="A32" s="193" t="s">
        <v>249</v>
      </c>
      <c r="B32" s="195" t="s">
        <v>296</v>
      </c>
      <c r="C32" s="195" t="s">
        <v>275</v>
      </c>
      <c r="D32" s="195" t="s">
        <v>278</v>
      </c>
      <c r="E32" s="72"/>
      <c r="J32" s="150"/>
    </row>
    <row r="33" spans="1:10" x14ac:dyDescent="0.2">
      <c r="A33" s="44"/>
      <c r="B33" s="44"/>
      <c r="C33" s="44"/>
      <c r="D33" s="192"/>
      <c r="E33" s="65"/>
      <c r="J33" s="150"/>
    </row>
    <row r="34" spans="1:10" x14ac:dyDescent="0.2">
      <c r="A34" s="45" t="s">
        <v>136</v>
      </c>
      <c r="B34" s="319" t="s">
        <v>254</v>
      </c>
      <c r="C34" s="485" t="s">
        <v>254</v>
      </c>
      <c r="D34" s="485" t="s">
        <v>254</v>
      </c>
      <c r="E34" s="64"/>
      <c r="J34" s="150"/>
    </row>
    <row r="35" spans="1:10" x14ac:dyDescent="0.2">
      <c r="A35" s="46" t="s">
        <v>137</v>
      </c>
      <c r="B35" s="363">
        <v>8.1950000000000003</v>
      </c>
      <c r="C35" s="379">
        <v>3.72</v>
      </c>
      <c r="D35" s="379">
        <v>3.3639999999999999</v>
      </c>
      <c r="E35" s="64"/>
      <c r="J35" s="150"/>
    </row>
    <row r="36" spans="1:10" x14ac:dyDescent="0.2">
      <c r="A36" s="44" t="s">
        <v>88</v>
      </c>
      <c r="B36" s="194">
        <v>8.1950000000000003</v>
      </c>
      <c r="C36" s="194">
        <v>3.72</v>
      </c>
      <c r="D36" s="194">
        <v>3.3639999999999999</v>
      </c>
      <c r="E36" s="64"/>
      <c r="J36" s="150"/>
    </row>
    <row r="37" spans="1:10" x14ac:dyDescent="0.2">
      <c r="D37" s="75"/>
      <c r="E37" s="75"/>
      <c r="J37" s="150"/>
    </row>
    <row r="38" spans="1:10" s="113" customFormat="1" ht="25.5" x14ac:dyDescent="0.2">
      <c r="A38" s="118" t="s">
        <v>155</v>
      </c>
      <c r="B38" s="118"/>
      <c r="C38" s="118"/>
      <c r="D38" s="108"/>
      <c r="E38" s="108"/>
      <c r="J38" s="150"/>
    </row>
    <row r="39" spans="1:10" x14ac:dyDescent="0.2">
      <c r="J39" s="150"/>
    </row>
    <row r="40" spans="1:10" x14ac:dyDescent="0.2">
      <c r="J40" s="150"/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/>
  </sheetViews>
  <sheetFormatPr defaultRowHeight="12.75" x14ac:dyDescent="0.2"/>
  <cols>
    <col min="1" max="1" width="29.5703125" customWidth="1"/>
    <col min="2" max="2" width="12" customWidth="1"/>
    <col min="3" max="3" width="10.7109375" customWidth="1"/>
    <col min="4" max="4" width="11.7109375" customWidth="1"/>
    <col min="5" max="6" width="11.5703125" customWidth="1"/>
    <col min="7" max="7" width="12.85546875" customWidth="1"/>
    <col min="8" max="8" width="10.7109375" style="75" customWidth="1"/>
    <col min="9" max="9" width="11.7109375" customWidth="1"/>
    <col min="10" max="10" width="9.140625" style="264"/>
  </cols>
  <sheetData>
    <row r="1" spans="1:11" x14ac:dyDescent="0.2">
      <c r="A1" s="44" t="s">
        <v>103</v>
      </c>
    </row>
    <row r="2" spans="1:11" x14ac:dyDescent="0.2">
      <c r="A2" s="42"/>
      <c r="D2" s="94"/>
    </row>
    <row r="3" spans="1:11" x14ac:dyDescent="0.2">
      <c r="A3" s="43" t="s">
        <v>202</v>
      </c>
      <c r="E3" s="149"/>
    </row>
    <row r="4" spans="1:11" x14ac:dyDescent="0.2">
      <c r="A4" s="75"/>
      <c r="B4" s="75"/>
      <c r="C4" s="75"/>
      <c r="D4" s="75"/>
      <c r="E4" s="75"/>
      <c r="F4" s="75"/>
      <c r="G4" s="75"/>
      <c r="I4" s="75"/>
      <c r="J4" s="265"/>
    </row>
    <row r="5" spans="1:11" ht="76.5" customHeight="1" x14ac:dyDescent="0.2">
      <c r="A5" s="460" t="s">
        <v>303</v>
      </c>
      <c r="B5" s="266" t="s">
        <v>203</v>
      </c>
      <c r="C5" s="266" t="s">
        <v>204</v>
      </c>
      <c r="D5" s="266" t="s">
        <v>193</v>
      </c>
      <c r="E5" s="266" t="s">
        <v>205</v>
      </c>
      <c r="F5" s="266" t="s">
        <v>206</v>
      </c>
      <c r="G5" s="266" t="s">
        <v>207</v>
      </c>
      <c r="H5" s="266" t="s">
        <v>208</v>
      </c>
      <c r="I5" s="267" t="s">
        <v>255</v>
      </c>
      <c r="J5" s="268"/>
      <c r="K5" s="268"/>
    </row>
    <row r="6" spans="1:11" x14ac:dyDescent="0.2">
      <c r="A6" s="269"/>
      <c r="B6" s="438"/>
      <c r="C6" s="438"/>
      <c r="D6" s="438"/>
      <c r="E6" s="438"/>
      <c r="F6" s="438"/>
      <c r="G6" s="269"/>
      <c r="H6" s="438"/>
      <c r="I6" s="270"/>
      <c r="J6" s="271"/>
      <c r="K6" s="272"/>
    </row>
    <row r="7" spans="1:11" x14ac:dyDescent="0.2">
      <c r="A7" s="273" t="s">
        <v>209</v>
      </c>
      <c r="B7" s="439"/>
      <c r="C7" s="440"/>
      <c r="D7" s="440"/>
      <c r="E7" s="440"/>
      <c r="F7" s="440"/>
      <c r="G7" s="441"/>
      <c r="H7" s="384"/>
      <c r="I7" s="440"/>
      <c r="J7" s="265"/>
    </row>
    <row r="8" spans="1:11" x14ac:dyDescent="0.2">
      <c r="A8" s="62" t="s">
        <v>31</v>
      </c>
      <c r="B8" s="442"/>
      <c r="C8" s="450"/>
      <c r="D8" s="472">
        <v>0.57399999999999995</v>
      </c>
      <c r="E8" s="450"/>
      <c r="F8" s="450"/>
      <c r="G8" s="444">
        <v>0.57399999999999995</v>
      </c>
      <c r="H8" s="418">
        <v>0.57399999999999995</v>
      </c>
      <c r="I8" s="445">
        <v>3</v>
      </c>
      <c r="J8" s="265"/>
      <c r="K8" s="62"/>
    </row>
    <row r="9" spans="1:11" x14ac:dyDescent="0.2">
      <c r="A9" s="62" t="s">
        <v>210</v>
      </c>
      <c r="B9" s="442"/>
      <c r="C9" s="418">
        <v>2.3418675000000002</v>
      </c>
      <c r="D9" s="449"/>
      <c r="E9" s="450"/>
      <c r="F9" s="450"/>
      <c r="G9" s="444">
        <v>2.3418675000000002</v>
      </c>
      <c r="H9" s="418">
        <v>2.3398675000000004</v>
      </c>
      <c r="I9" s="446">
        <v>2</v>
      </c>
      <c r="J9" s="265"/>
    </row>
    <row r="10" spans="1:11" ht="15" x14ac:dyDescent="0.25">
      <c r="A10" s="62" t="s">
        <v>34</v>
      </c>
      <c r="B10" s="447"/>
      <c r="C10" s="444">
        <v>1.882808</v>
      </c>
      <c r="D10" s="449"/>
      <c r="E10" s="450"/>
      <c r="F10" s="450"/>
      <c r="G10" s="444">
        <v>1.882808</v>
      </c>
      <c r="H10" s="418">
        <v>1.882808</v>
      </c>
      <c r="I10" s="440"/>
      <c r="J10" s="436"/>
    </row>
    <row r="11" spans="1:11" x14ac:dyDescent="0.2">
      <c r="A11" s="62"/>
      <c r="B11" s="442"/>
      <c r="C11" s="449"/>
      <c r="D11" s="450"/>
      <c r="E11" s="450"/>
      <c r="F11" s="450"/>
      <c r="G11" s="449"/>
      <c r="H11" s="527"/>
      <c r="I11" s="440"/>
      <c r="J11" s="265"/>
    </row>
    <row r="12" spans="1:11" x14ac:dyDescent="0.2">
      <c r="A12" s="61" t="s">
        <v>211</v>
      </c>
      <c r="B12" s="442"/>
      <c r="C12" s="449"/>
      <c r="D12" s="450"/>
      <c r="E12" s="450"/>
      <c r="F12" s="450"/>
      <c r="G12" s="503"/>
      <c r="H12" s="527"/>
      <c r="I12" s="440"/>
      <c r="J12" s="265"/>
    </row>
    <row r="13" spans="1:11" x14ac:dyDescent="0.2">
      <c r="A13" s="62" t="s">
        <v>193</v>
      </c>
      <c r="B13" s="442"/>
      <c r="C13" s="449"/>
      <c r="D13" s="504"/>
      <c r="E13" s="450"/>
      <c r="F13" s="450"/>
      <c r="G13" s="505"/>
      <c r="H13" s="527"/>
      <c r="I13" s="440"/>
      <c r="J13" s="265"/>
    </row>
    <row r="14" spans="1:11" ht="15" x14ac:dyDescent="0.25">
      <c r="A14" s="502" t="s">
        <v>38</v>
      </c>
      <c r="B14" s="449"/>
      <c r="C14" s="444">
        <v>86.483756</v>
      </c>
      <c r="D14" s="450"/>
      <c r="E14" s="450"/>
      <c r="F14" s="450"/>
      <c r="G14" s="444">
        <v>86.483756</v>
      </c>
      <c r="H14" s="418">
        <v>86.483756</v>
      </c>
      <c r="I14" s="147"/>
      <c r="K14" s="274"/>
    </row>
    <row r="15" spans="1:11" ht="15" x14ac:dyDescent="0.25">
      <c r="A15" s="502" t="s">
        <v>150</v>
      </c>
      <c r="B15" s="451"/>
      <c r="D15" s="450"/>
      <c r="E15" s="450"/>
      <c r="F15" s="443"/>
      <c r="G15" s="444"/>
      <c r="H15" s="528"/>
      <c r="I15" s="445"/>
      <c r="K15" s="274"/>
    </row>
    <row r="16" spans="1:11" x14ac:dyDescent="0.2">
      <c r="A16" s="69" t="s">
        <v>40</v>
      </c>
      <c r="B16" s="452"/>
      <c r="C16" s="453">
        <v>51.332765999999999</v>
      </c>
      <c r="D16" s="506"/>
      <c r="E16" s="506"/>
      <c r="F16" s="506"/>
      <c r="G16" s="453">
        <v>51.332765999999999</v>
      </c>
      <c r="H16" s="529">
        <v>51.332765999999999</v>
      </c>
      <c r="I16" s="62"/>
      <c r="J16" s="275"/>
    </row>
    <row r="17" spans="1:10" x14ac:dyDescent="0.2">
      <c r="A17" s="62" t="s">
        <v>212</v>
      </c>
      <c r="B17" s="451"/>
      <c r="C17" s="444">
        <f>SUM(C8:C16)</f>
        <v>142.04119750000001</v>
      </c>
      <c r="D17" s="444">
        <f t="shared" ref="D17:H17" si="0">SUM(D8:D16)</f>
        <v>0.57399999999999995</v>
      </c>
      <c r="E17" s="444">
        <f t="shared" si="0"/>
        <v>0</v>
      </c>
      <c r="F17" s="444">
        <f t="shared" si="0"/>
        <v>0</v>
      </c>
      <c r="G17" s="444">
        <f t="shared" si="0"/>
        <v>142.61519749999999</v>
      </c>
      <c r="H17" s="418">
        <f t="shared" si="0"/>
        <v>142.61319750000001</v>
      </c>
      <c r="I17" s="62"/>
      <c r="J17" s="265"/>
    </row>
    <row r="18" spans="1:10" x14ac:dyDescent="0.2">
      <c r="B18" s="450"/>
      <c r="C18" s="450"/>
      <c r="D18" s="450"/>
      <c r="E18" s="450"/>
      <c r="F18" s="450"/>
      <c r="G18" s="450"/>
      <c r="H18" s="527"/>
      <c r="I18" s="147"/>
      <c r="J18" s="265"/>
    </row>
    <row r="19" spans="1:10" x14ac:dyDescent="0.2">
      <c r="A19" s="273" t="s">
        <v>213</v>
      </c>
      <c r="B19" s="455"/>
      <c r="C19" s="455"/>
      <c r="D19" s="450"/>
      <c r="E19" s="450"/>
      <c r="F19" s="450"/>
      <c r="G19" s="507"/>
      <c r="H19" s="527"/>
      <c r="I19" s="458"/>
      <c r="J19" s="265"/>
    </row>
    <row r="20" spans="1:10" x14ac:dyDescent="0.2">
      <c r="A20" s="502" t="s">
        <v>173</v>
      </c>
      <c r="B20" s="444"/>
      <c r="C20" s="444"/>
      <c r="D20" s="444"/>
      <c r="E20" s="444">
        <v>92.215000000000003</v>
      </c>
      <c r="F20" s="473"/>
      <c r="G20" s="444">
        <v>92.215000000000003</v>
      </c>
      <c r="H20" s="418">
        <v>91.499980000000008</v>
      </c>
      <c r="I20" s="446">
        <v>2</v>
      </c>
      <c r="J20" s="265"/>
    </row>
    <row r="21" spans="1:10" x14ac:dyDescent="0.2">
      <c r="A21" s="502" t="s">
        <v>55</v>
      </c>
      <c r="B21" s="449"/>
      <c r="C21" s="449"/>
      <c r="D21" s="450"/>
      <c r="E21" s="444">
        <v>7.1387000000000006E-2</v>
      </c>
      <c r="F21" s="451"/>
      <c r="G21" s="444">
        <v>7.1387000000000006E-2</v>
      </c>
      <c r="H21" s="418">
        <v>7.1387000000000006E-2</v>
      </c>
      <c r="I21" s="147"/>
      <c r="J21" s="265"/>
    </row>
    <row r="22" spans="1:10" x14ac:dyDescent="0.2">
      <c r="A22" s="62"/>
      <c r="B22" s="449"/>
      <c r="C22" s="449"/>
      <c r="D22" s="450"/>
      <c r="E22" s="449"/>
      <c r="F22" s="449"/>
      <c r="G22" s="449"/>
      <c r="H22" s="527"/>
      <c r="I22" s="147"/>
      <c r="J22" s="265"/>
    </row>
    <row r="23" spans="1:10" x14ac:dyDescent="0.2">
      <c r="A23" s="61" t="s">
        <v>214</v>
      </c>
      <c r="B23" s="449"/>
      <c r="C23" s="449"/>
      <c r="D23" s="450"/>
      <c r="E23" s="450"/>
      <c r="F23" s="450"/>
      <c r="G23" s="449"/>
      <c r="H23" s="527"/>
      <c r="I23" s="147"/>
      <c r="J23" s="265"/>
    </row>
    <row r="24" spans="1:10" x14ac:dyDescent="0.2">
      <c r="A24" s="502" t="s">
        <v>173</v>
      </c>
      <c r="B24" s="449"/>
      <c r="C24" s="449"/>
      <c r="D24" s="450"/>
      <c r="E24" s="444">
        <v>7.6626269999999996</v>
      </c>
      <c r="F24" s="473"/>
      <c r="G24" s="444">
        <v>7.6626269999999996</v>
      </c>
      <c r="H24" s="418">
        <v>7.6626269999999996</v>
      </c>
      <c r="I24" s="147"/>
      <c r="J24" s="265"/>
    </row>
    <row r="25" spans="1:10" x14ac:dyDescent="0.2">
      <c r="A25" s="502" t="s">
        <v>57</v>
      </c>
      <c r="B25" s="449"/>
      <c r="C25" s="449"/>
      <c r="D25" s="450"/>
      <c r="E25" s="444">
        <v>55.608934999999995</v>
      </c>
      <c r="F25" s="449"/>
      <c r="G25" s="444">
        <v>55.608934999999995</v>
      </c>
      <c r="H25" s="418">
        <v>55.608934999999995</v>
      </c>
      <c r="I25" s="147"/>
      <c r="J25" s="265"/>
    </row>
    <row r="26" spans="1:10" x14ac:dyDescent="0.2">
      <c r="A26" s="276" t="s">
        <v>151</v>
      </c>
      <c r="B26" s="459"/>
      <c r="C26" s="459"/>
      <c r="D26" s="506"/>
      <c r="E26" s="459"/>
      <c r="F26" s="453">
        <v>0.85965199999999997</v>
      </c>
      <c r="G26" s="453">
        <v>0.85965199999999997</v>
      </c>
      <c r="H26" s="529">
        <v>0.85965199999999997</v>
      </c>
      <c r="I26" s="445">
        <v>2</v>
      </c>
      <c r="J26" s="265"/>
    </row>
    <row r="27" spans="1:10" x14ac:dyDescent="0.2">
      <c r="A27" s="77" t="s">
        <v>215</v>
      </c>
      <c r="B27" s="418"/>
      <c r="C27" s="508"/>
      <c r="D27" s="508"/>
      <c r="E27" s="418">
        <f>SUM(E20:E26)</f>
        <v>155.55794900000001</v>
      </c>
      <c r="F27" s="418">
        <f t="shared" ref="F27:H27" si="1">SUM(F20:F26)</f>
        <v>0.85965199999999997</v>
      </c>
      <c r="G27" s="418">
        <f t="shared" si="1"/>
        <v>156.41760100000002</v>
      </c>
      <c r="H27" s="418">
        <f t="shared" si="1"/>
        <v>155.70258100000001</v>
      </c>
      <c r="I27" s="77"/>
      <c r="J27" s="277"/>
    </row>
    <row r="28" spans="1:10" x14ac:dyDescent="0.2">
      <c r="A28" s="77"/>
      <c r="B28" s="418"/>
      <c r="C28" s="418"/>
      <c r="D28" s="418"/>
      <c r="E28" s="418"/>
      <c r="F28" s="418"/>
      <c r="G28" s="418"/>
      <c r="H28" s="418"/>
      <c r="I28" s="77"/>
      <c r="J28" s="265"/>
    </row>
    <row r="31" spans="1:10" x14ac:dyDescent="0.2">
      <c r="A31" s="437"/>
    </row>
    <row r="32" spans="1:10" ht="76.5" x14ac:dyDescent="0.2">
      <c r="A32" s="460" t="s">
        <v>302</v>
      </c>
      <c r="B32" s="266" t="s">
        <v>203</v>
      </c>
      <c r="C32" s="266" t="s">
        <v>204</v>
      </c>
      <c r="D32" s="266" t="s">
        <v>193</v>
      </c>
      <c r="E32" s="266" t="s">
        <v>205</v>
      </c>
      <c r="F32" s="266" t="s">
        <v>206</v>
      </c>
      <c r="G32" s="266" t="s">
        <v>207</v>
      </c>
      <c r="H32" s="266" t="s">
        <v>208</v>
      </c>
      <c r="I32" s="267" t="s">
        <v>255</v>
      </c>
    </row>
    <row r="33" spans="1:9" x14ac:dyDescent="0.2">
      <c r="A33" s="269"/>
      <c r="B33" s="438"/>
      <c r="C33" s="438"/>
      <c r="D33" s="438"/>
      <c r="E33" s="438"/>
      <c r="F33" s="438"/>
      <c r="G33" s="269"/>
      <c r="H33" s="438"/>
      <c r="I33" s="270"/>
    </row>
    <row r="34" spans="1:9" x14ac:dyDescent="0.2">
      <c r="A34" s="273" t="s">
        <v>209</v>
      </c>
      <c r="B34" s="509"/>
      <c r="C34" s="510"/>
      <c r="D34" s="510"/>
      <c r="E34" s="510"/>
      <c r="F34" s="510"/>
      <c r="G34" s="511"/>
      <c r="H34" s="376"/>
      <c r="I34" s="440"/>
    </row>
    <row r="35" spans="1:9" x14ac:dyDescent="0.2">
      <c r="A35" s="62" t="s">
        <v>31</v>
      </c>
      <c r="B35" s="443"/>
      <c r="C35" s="443"/>
      <c r="D35" s="472">
        <v>0.57999999999999996</v>
      </c>
      <c r="E35" s="444"/>
      <c r="F35" s="444"/>
      <c r="G35" s="444">
        <v>0.57999999999999996</v>
      </c>
      <c r="H35" s="418">
        <v>0.57999999999999996</v>
      </c>
      <c r="I35" s="445">
        <v>3</v>
      </c>
    </row>
    <row r="36" spans="1:9" x14ac:dyDescent="0.2">
      <c r="A36" s="62" t="s">
        <v>210</v>
      </c>
      <c r="B36" s="443"/>
      <c r="C36" s="444">
        <v>3.444</v>
      </c>
      <c r="D36" s="443"/>
      <c r="E36" s="443"/>
      <c r="F36" s="443"/>
      <c r="G36" s="444">
        <v>3.444</v>
      </c>
      <c r="H36" s="418">
        <f>G36+0.003025</f>
        <v>3.447025</v>
      </c>
      <c r="I36" s="446">
        <v>2</v>
      </c>
    </row>
    <row r="37" spans="1:9" x14ac:dyDescent="0.2">
      <c r="A37" s="62" t="s">
        <v>34</v>
      </c>
      <c r="B37" s="512"/>
      <c r="C37" s="444">
        <f>1.738305+0.021283+0+0.09034+0.1437304+0.03732721</f>
        <v>2.0309856100000001</v>
      </c>
      <c r="D37" s="444"/>
      <c r="E37" s="444"/>
      <c r="F37" s="444"/>
      <c r="G37" s="444">
        <f>C37</f>
        <v>2.0309856100000001</v>
      </c>
      <c r="H37" s="418">
        <f>C37</f>
        <v>2.0309856100000001</v>
      </c>
      <c r="I37" s="440"/>
    </row>
    <row r="38" spans="1:9" x14ac:dyDescent="0.2">
      <c r="A38" s="62"/>
      <c r="B38" s="443"/>
      <c r="C38" s="443"/>
      <c r="D38" s="443"/>
      <c r="E38" s="443"/>
      <c r="F38" s="443"/>
      <c r="G38" s="443"/>
      <c r="H38" s="417"/>
      <c r="I38" s="440"/>
    </row>
    <row r="39" spans="1:9" x14ac:dyDescent="0.2">
      <c r="A39" s="61" t="s">
        <v>211</v>
      </c>
      <c r="B39" s="443"/>
      <c r="C39" s="443"/>
      <c r="D39" s="443"/>
      <c r="E39" s="443"/>
      <c r="F39" s="443"/>
      <c r="G39" s="448"/>
      <c r="H39" s="417"/>
      <c r="I39" s="440"/>
    </row>
    <row r="40" spans="1:9" x14ac:dyDescent="0.2">
      <c r="A40" s="502" t="s">
        <v>38</v>
      </c>
      <c r="B40" s="443"/>
      <c r="C40" s="444">
        <f>94.386915+0.334073+0.134527+1.328571</f>
        <v>96.184086000000008</v>
      </c>
      <c r="D40" s="444"/>
      <c r="E40" s="444"/>
      <c r="F40" s="444"/>
      <c r="G40" s="444">
        <f>C40</f>
        <v>96.184086000000008</v>
      </c>
      <c r="H40" s="418">
        <f>C40</f>
        <v>96.184086000000008</v>
      </c>
      <c r="I40" s="147"/>
    </row>
    <row r="41" spans="1:9" x14ac:dyDescent="0.2">
      <c r="A41" s="502" t="s">
        <v>150</v>
      </c>
      <c r="B41" s="443"/>
      <c r="C41" s="443"/>
      <c r="D41" s="443"/>
      <c r="E41" s="443"/>
      <c r="F41" s="443"/>
      <c r="G41" s="443"/>
      <c r="H41" s="417"/>
      <c r="I41" s="147"/>
    </row>
    <row r="42" spans="1:9" x14ac:dyDescent="0.2">
      <c r="A42" s="69" t="s">
        <v>40</v>
      </c>
      <c r="B42" s="454"/>
      <c r="C42" s="453">
        <v>35.326999999999998</v>
      </c>
      <c r="D42" s="454"/>
      <c r="E42" s="454"/>
      <c r="F42" s="454"/>
      <c r="G42" s="453">
        <f>C42</f>
        <v>35.326999999999998</v>
      </c>
      <c r="H42" s="529">
        <f>C42</f>
        <v>35.326999999999998</v>
      </c>
      <c r="I42" s="445"/>
    </row>
    <row r="43" spans="1:9" x14ac:dyDescent="0.2">
      <c r="A43" s="62" t="s">
        <v>212</v>
      </c>
      <c r="B43" s="451"/>
      <c r="C43" s="444">
        <f>SUM(C35:C42)</f>
        <v>136.98607161000001</v>
      </c>
      <c r="D43" s="444">
        <f>SUM(D35:D42)</f>
        <v>0.57999999999999996</v>
      </c>
      <c r="E43" s="444"/>
      <c r="F43" s="444"/>
      <c r="G43" s="444">
        <f>SUM(C43:F43)</f>
        <v>137.56607161000002</v>
      </c>
      <c r="H43" s="418">
        <f>SUM(H35:H42)</f>
        <v>137.56909661</v>
      </c>
      <c r="I43" s="62"/>
    </row>
    <row r="44" spans="1:9" x14ac:dyDescent="0.2">
      <c r="B44" s="450"/>
      <c r="C44" s="450"/>
      <c r="D44" s="450"/>
      <c r="E44" s="450"/>
      <c r="F44" s="450"/>
      <c r="G44" s="450"/>
      <c r="H44" s="527"/>
      <c r="I44" s="147"/>
    </row>
    <row r="45" spans="1:9" x14ac:dyDescent="0.2">
      <c r="A45" s="273" t="s">
        <v>213</v>
      </c>
      <c r="B45" s="456"/>
      <c r="C45" s="456"/>
      <c r="D45" s="443"/>
      <c r="E45" s="443"/>
      <c r="F45" s="443"/>
      <c r="G45" s="457"/>
      <c r="H45" s="417"/>
      <c r="I45" s="458"/>
    </row>
    <row r="46" spans="1:9" x14ac:dyDescent="0.2">
      <c r="A46" s="502" t="s">
        <v>173</v>
      </c>
      <c r="B46" s="444"/>
      <c r="C46" s="444"/>
      <c r="D46" s="444"/>
      <c r="E46" s="444">
        <v>74.8</v>
      </c>
      <c r="F46" s="513"/>
      <c r="G46" s="444">
        <v>74.8</v>
      </c>
      <c r="H46" s="418">
        <v>7.0295999999999997E-2</v>
      </c>
      <c r="I46" s="446">
        <v>2</v>
      </c>
    </row>
    <row r="47" spans="1:9" x14ac:dyDescent="0.2">
      <c r="A47" s="502" t="s">
        <v>55</v>
      </c>
      <c r="B47" s="444"/>
      <c r="C47" s="444"/>
      <c r="D47" s="444"/>
      <c r="E47" s="444">
        <v>0.20399999999999999</v>
      </c>
      <c r="F47" s="444"/>
      <c r="G47" s="444">
        <v>0.20399999999999999</v>
      </c>
      <c r="H47" s="418">
        <v>0.20399999999999999</v>
      </c>
      <c r="I47" s="147"/>
    </row>
    <row r="48" spans="1:9" x14ac:dyDescent="0.2">
      <c r="A48" s="62"/>
      <c r="B48" s="443"/>
      <c r="C48" s="443"/>
      <c r="D48" s="443"/>
      <c r="E48" s="443"/>
      <c r="F48" s="443"/>
      <c r="G48" s="443"/>
      <c r="H48" s="417"/>
      <c r="I48" s="147"/>
    </row>
    <row r="49" spans="1:9" x14ac:dyDescent="0.2">
      <c r="A49" s="61" t="s">
        <v>214</v>
      </c>
      <c r="B49" s="443"/>
      <c r="C49" s="443"/>
      <c r="D49" s="443"/>
      <c r="E49" s="443"/>
      <c r="F49" s="443"/>
      <c r="G49" s="443"/>
      <c r="H49" s="417"/>
      <c r="I49" s="147"/>
    </row>
    <row r="50" spans="1:9" x14ac:dyDescent="0.2">
      <c r="A50" s="502" t="s">
        <v>173</v>
      </c>
      <c r="B50" s="443"/>
      <c r="C50" s="443"/>
      <c r="D50" s="443"/>
      <c r="E50" s="444">
        <v>24.795960000000001</v>
      </c>
      <c r="F50" s="513"/>
      <c r="G50" s="444">
        <v>24.795960000000001</v>
      </c>
      <c r="H50" s="417"/>
      <c r="I50" s="147"/>
    </row>
    <row r="51" spans="1:9" x14ac:dyDescent="0.2">
      <c r="A51" s="502" t="s">
        <v>57</v>
      </c>
      <c r="B51" s="443"/>
      <c r="C51" s="443"/>
      <c r="D51" s="443"/>
      <c r="E51" s="444">
        <v>59.961275000000001</v>
      </c>
      <c r="F51" s="444"/>
      <c r="G51" s="444">
        <v>59.961275000000001</v>
      </c>
      <c r="H51" s="417"/>
      <c r="I51" s="147"/>
    </row>
    <row r="52" spans="1:9" x14ac:dyDescent="0.2">
      <c r="A52" s="276" t="s">
        <v>151</v>
      </c>
      <c r="B52" s="454"/>
      <c r="C52" s="454"/>
      <c r="D52" s="454"/>
      <c r="E52" s="454"/>
      <c r="F52" s="453">
        <v>0.74245899999999998</v>
      </c>
      <c r="G52" s="453">
        <v>0.74245899999999998</v>
      </c>
      <c r="H52" s="529">
        <v>0.74245899999999998</v>
      </c>
      <c r="I52" s="445">
        <v>2</v>
      </c>
    </row>
    <row r="53" spans="1:9" x14ac:dyDescent="0.2">
      <c r="A53" s="77" t="s">
        <v>215</v>
      </c>
      <c r="B53" s="417"/>
      <c r="C53" s="417"/>
      <c r="D53" s="417"/>
      <c r="E53" s="418">
        <f>SUM(E46:E52)</f>
        <v>159.761235</v>
      </c>
      <c r="F53" s="418">
        <f>SUM(F46:F52)</f>
        <v>0.74245899999999998</v>
      </c>
      <c r="G53" s="418">
        <f>SUM(G46:G52)</f>
        <v>160.503694</v>
      </c>
      <c r="H53" s="418">
        <f>SUM(H46:H52)</f>
        <v>1.0167549999999999</v>
      </c>
      <c r="I53" s="77"/>
    </row>
    <row r="54" spans="1:9" x14ac:dyDescent="0.2">
      <c r="A54" s="77"/>
      <c r="B54" s="77"/>
      <c r="C54" s="77"/>
      <c r="D54" s="77"/>
      <c r="E54" s="77"/>
      <c r="F54" s="77"/>
      <c r="G54" s="77"/>
      <c r="H54" s="77"/>
    </row>
    <row r="55" spans="1:9" x14ac:dyDescent="0.2">
      <c r="A55" s="62"/>
      <c r="B55" s="62"/>
      <c r="C55" s="62"/>
      <c r="D55" s="62"/>
      <c r="E55" s="62"/>
      <c r="F55" s="62"/>
      <c r="G55" s="62"/>
      <c r="H55" s="77"/>
    </row>
    <row r="56" spans="1:9" x14ac:dyDescent="0.2">
      <c r="A56" s="62"/>
      <c r="B56" s="62"/>
      <c r="C56" s="62"/>
      <c r="D56" s="62"/>
      <c r="E56" s="62"/>
      <c r="F56" s="62"/>
      <c r="G56" s="62"/>
      <c r="H56" s="77"/>
    </row>
    <row r="57" spans="1:9" x14ac:dyDescent="0.2">
      <c r="A57" s="62"/>
      <c r="B57" s="62"/>
      <c r="C57" s="62"/>
      <c r="D57" s="62"/>
      <c r="E57" s="62"/>
      <c r="F57" s="62"/>
      <c r="G57" s="62"/>
      <c r="H57" s="77"/>
    </row>
  </sheetData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F72"/>
  <sheetViews>
    <sheetView zoomScaleNormal="100" workbookViewId="0"/>
  </sheetViews>
  <sheetFormatPr defaultRowHeight="12.75" x14ac:dyDescent="0.2"/>
  <cols>
    <col min="1" max="1" width="68.5703125" style="279" customWidth="1"/>
    <col min="2" max="3" width="11.42578125" style="278" customWidth="1"/>
    <col min="4" max="4" width="11.140625" style="279" customWidth="1"/>
    <col min="5" max="5" width="9.140625" style="278"/>
    <col min="6" max="6" width="15.85546875" style="279" customWidth="1"/>
    <col min="7" max="16384" width="9.140625" style="279"/>
  </cols>
  <sheetData>
    <row r="1" spans="1:5" x14ac:dyDescent="0.2">
      <c r="A1" s="574" t="s">
        <v>103</v>
      </c>
      <c r="B1" s="575"/>
      <c r="C1" s="575"/>
      <c r="D1" s="574"/>
    </row>
    <row r="2" spans="1:5" x14ac:dyDescent="0.2">
      <c r="A2" s="572"/>
      <c r="B2" s="93"/>
      <c r="C2" s="93"/>
      <c r="D2" s="93"/>
    </row>
    <row r="3" spans="1:5" x14ac:dyDescent="0.2">
      <c r="A3" s="572" t="s">
        <v>115</v>
      </c>
      <c r="B3" s="576"/>
      <c r="C3" s="573"/>
      <c r="D3" s="572"/>
    </row>
    <row r="4" spans="1:5" x14ac:dyDescent="0.2">
      <c r="A4" s="572"/>
      <c r="B4" s="573"/>
      <c r="C4" s="577"/>
      <c r="D4" s="578"/>
    </row>
    <row r="5" spans="1:5" x14ac:dyDescent="0.2">
      <c r="A5" s="570" t="s">
        <v>249</v>
      </c>
      <c r="B5" s="579" t="str">
        <f>+[1]DATA!C12</f>
        <v>9/2015</v>
      </c>
      <c r="C5" s="579" t="str">
        <f>[1]DATA!C16</f>
        <v>9/2014</v>
      </c>
      <c r="D5" s="571" t="s">
        <v>279</v>
      </c>
      <c r="E5" s="290"/>
    </row>
    <row r="6" spans="1:5" x14ac:dyDescent="0.2">
      <c r="E6" s="280"/>
    </row>
    <row r="7" spans="1:5" x14ac:dyDescent="0.2">
      <c r="A7" s="285" t="s">
        <v>146</v>
      </c>
      <c r="B7" s="282"/>
      <c r="C7" s="514"/>
      <c r="D7" s="285"/>
      <c r="E7" s="281"/>
    </row>
    <row r="8" spans="1:5" x14ac:dyDescent="0.2">
      <c r="A8" s="282" t="s">
        <v>176</v>
      </c>
      <c r="B8" s="515">
        <v>0.4</v>
      </c>
      <c r="C8" s="515">
        <v>0.158</v>
      </c>
      <c r="D8" s="283">
        <v>0.158</v>
      </c>
      <c r="E8" s="284"/>
    </row>
    <row r="9" spans="1:5" x14ac:dyDescent="0.2">
      <c r="A9" s="285" t="s">
        <v>116</v>
      </c>
      <c r="B9" s="515">
        <v>1.1000000000000001</v>
      </c>
      <c r="C9" s="515">
        <v>0.92600000000000005</v>
      </c>
      <c r="D9" s="286">
        <v>0.54400000000000004</v>
      </c>
      <c r="E9" s="284"/>
    </row>
    <row r="10" spans="1:5" x14ac:dyDescent="0.2">
      <c r="A10" s="285" t="s">
        <v>117</v>
      </c>
      <c r="B10" s="515">
        <v>0.18192700000000001</v>
      </c>
      <c r="C10" s="515">
        <v>0.183</v>
      </c>
      <c r="D10" s="411">
        <v>0.17199999999999999</v>
      </c>
      <c r="E10" s="281"/>
    </row>
    <row r="11" spans="1:5" x14ac:dyDescent="0.2">
      <c r="A11" s="287"/>
      <c r="B11" s="516"/>
      <c r="C11" s="516"/>
      <c r="D11" s="287"/>
      <c r="E11" s="281"/>
    </row>
    <row r="12" spans="1:5" x14ac:dyDescent="0.2">
      <c r="A12" s="279" t="s">
        <v>118</v>
      </c>
      <c r="B12" s="517">
        <v>7.649</v>
      </c>
      <c r="C12" s="517">
        <v>8.1449999999999996</v>
      </c>
      <c r="D12" s="288">
        <v>8.3840000000000003</v>
      </c>
      <c r="E12" s="284"/>
    </row>
    <row r="14" spans="1:5" x14ac:dyDescent="0.2">
      <c r="A14" s="279" t="s">
        <v>140</v>
      </c>
    </row>
    <row r="18" spans="1:5" x14ac:dyDescent="0.2">
      <c r="A18" s="572" t="s">
        <v>119</v>
      </c>
      <c r="B18" s="573"/>
      <c r="C18" s="573"/>
      <c r="D18" s="572"/>
    </row>
    <row r="19" spans="1:5" x14ac:dyDescent="0.2">
      <c r="A19" s="572"/>
      <c r="B19" s="573"/>
      <c r="C19" s="573"/>
      <c r="D19" s="572"/>
    </row>
    <row r="20" spans="1:5" x14ac:dyDescent="0.2">
      <c r="A20" s="570" t="s">
        <v>249</v>
      </c>
      <c r="B20" s="571" t="str">
        <f>B5</f>
        <v>9/2015</v>
      </c>
      <c r="C20" s="571" t="str">
        <f t="shared" ref="C20:D20" si="0">C5</f>
        <v>9/2014</v>
      </c>
      <c r="D20" s="571" t="str">
        <f t="shared" si="0"/>
        <v>12/2014</v>
      </c>
      <c r="E20" s="290"/>
    </row>
    <row r="21" spans="1:5" x14ac:dyDescent="0.2">
      <c r="A21" s="289"/>
      <c r="B21" s="296"/>
      <c r="C21" s="296"/>
      <c r="D21" s="289"/>
      <c r="E21" s="290"/>
    </row>
    <row r="22" spans="1:5" x14ac:dyDescent="0.2">
      <c r="A22" s="279" t="s">
        <v>120</v>
      </c>
      <c r="B22" s="515">
        <v>4.0999999999999996</v>
      </c>
      <c r="C22" s="293">
        <v>3.9369999999999998</v>
      </c>
      <c r="D22" s="288">
        <v>2.9279999999999999</v>
      </c>
      <c r="E22" s="284"/>
    </row>
    <row r="23" spans="1:5" x14ac:dyDescent="0.2">
      <c r="A23" s="279" t="s">
        <v>121</v>
      </c>
      <c r="B23" s="515">
        <v>7.7</v>
      </c>
      <c r="C23" s="293">
        <v>3.6059999999999999</v>
      </c>
      <c r="D23" s="288">
        <v>2.7749999999999999</v>
      </c>
      <c r="E23" s="284"/>
    </row>
    <row r="24" spans="1:5" x14ac:dyDescent="0.2">
      <c r="A24" s="291" t="s">
        <v>122</v>
      </c>
      <c r="B24" s="518">
        <v>2</v>
      </c>
      <c r="C24" s="519">
        <v>2.04</v>
      </c>
      <c r="D24" s="292">
        <v>2.0059999999999998</v>
      </c>
      <c r="E24" s="284"/>
    </row>
    <row r="25" spans="1:5" x14ac:dyDescent="0.2">
      <c r="A25" s="279" t="s">
        <v>88</v>
      </c>
      <c r="B25" s="293">
        <v>13.7</v>
      </c>
      <c r="C25" s="293">
        <v>9.6</v>
      </c>
      <c r="D25" s="293">
        <v>7.7089999999999996</v>
      </c>
      <c r="E25" s="284"/>
    </row>
    <row r="28" spans="1:5" x14ac:dyDescent="0.2">
      <c r="A28" s="572" t="s">
        <v>123</v>
      </c>
      <c r="B28" s="573"/>
      <c r="C28" s="573"/>
      <c r="D28" s="572"/>
      <c r="E28" s="279"/>
    </row>
    <row r="29" spans="1:5" x14ac:dyDescent="0.2">
      <c r="A29" s="572"/>
      <c r="B29" s="573"/>
      <c r="C29" s="573"/>
      <c r="D29" s="572"/>
    </row>
    <row r="30" spans="1:5" x14ac:dyDescent="0.2">
      <c r="A30" s="573" t="s">
        <v>195</v>
      </c>
      <c r="B30" s="573"/>
      <c r="C30" s="573"/>
      <c r="D30" s="573"/>
    </row>
    <row r="31" spans="1:5" x14ac:dyDescent="0.2">
      <c r="A31" s="573"/>
      <c r="B31" s="573"/>
      <c r="C31" s="573"/>
      <c r="D31" s="573"/>
    </row>
    <row r="32" spans="1:5" x14ac:dyDescent="0.2">
      <c r="A32" s="570" t="s">
        <v>249</v>
      </c>
      <c r="B32" s="571" t="str">
        <f>B20</f>
        <v>9/2015</v>
      </c>
      <c r="C32" s="571" t="str">
        <f t="shared" ref="C32:D32" si="1">C20</f>
        <v>9/2014</v>
      </c>
      <c r="D32" s="571" t="str">
        <f t="shared" si="1"/>
        <v>12/2014</v>
      </c>
      <c r="E32" s="290"/>
    </row>
    <row r="33" spans="1:6" x14ac:dyDescent="0.2">
      <c r="A33" s="296"/>
      <c r="B33" s="296"/>
      <c r="C33" s="296"/>
      <c r="D33" s="296"/>
      <c r="E33" s="290"/>
    </row>
    <row r="34" spans="1:6" x14ac:dyDescent="0.2">
      <c r="A34" s="278" t="s">
        <v>256</v>
      </c>
      <c r="D34" s="278"/>
      <c r="E34" s="297"/>
    </row>
    <row r="35" spans="1:6" x14ac:dyDescent="0.2">
      <c r="A35" s="278"/>
      <c r="D35" s="278"/>
      <c r="E35" s="297"/>
    </row>
    <row r="36" spans="1:6" x14ac:dyDescent="0.2">
      <c r="A36" s="279" t="s">
        <v>120</v>
      </c>
      <c r="B36" s="520">
        <v>6.9</v>
      </c>
      <c r="C36" s="293">
        <f>9.01818</f>
        <v>9.0181799999999992</v>
      </c>
      <c r="D36" s="288">
        <v>6.351</v>
      </c>
      <c r="E36" s="284"/>
      <c r="F36" s="476"/>
    </row>
    <row r="37" spans="1:6" x14ac:dyDescent="0.2">
      <c r="A37" s="279" t="s">
        <v>121</v>
      </c>
      <c r="B37" s="520">
        <v>35.5</v>
      </c>
      <c r="C37" s="293">
        <v>42.338999999999999</v>
      </c>
      <c r="D37" s="288">
        <v>14.173</v>
      </c>
      <c r="E37" s="284"/>
      <c r="F37" s="476"/>
    </row>
    <row r="38" spans="1:6" x14ac:dyDescent="0.2">
      <c r="A38" s="291" t="s">
        <v>124</v>
      </c>
      <c r="B38" s="519">
        <v>0</v>
      </c>
      <c r="C38" s="519">
        <v>0</v>
      </c>
      <c r="D38" s="292">
        <v>0</v>
      </c>
      <c r="E38" s="284"/>
    </row>
    <row r="39" spans="1:6" x14ac:dyDescent="0.2">
      <c r="A39" s="279" t="s">
        <v>88</v>
      </c>
      <c r="B39" s="293">
        <f>SUM(B36:B38)</f>
        <v>42.4</v>
      </c>
      <c r="C39" s="293">
        <f>SUM(C36:C38)</f>
        <v>51.35718</v>
      </c>
      <c r="D39" s="288">
        <v>20.524000000000001</v>
      </c>
      <c r="E39" s="284"/>
    </row>
    <row r="40" spans="1:6" x14ac:dyDescent="0.2">
      <c r="A40" s="279" t="s">
        <v>139</v>
      </c>
      <c r="B40" s="515">
        <v>-0.47955500000000001</v>
      </c>
      <c r="C40" s="293">
        <v>-0.74199999999999999</v>
      </c>
      <c r="D40" s="293">
        <v>-0.6</v>
      </c>
      <c r="E40" s="284"/>
    </row>
    <row r="41" spans="1:6" x14ac:dyDescent="0.2">
      <c r="E41" s="284"/>
    </row>
    <row r="42" spans="1:6" ht="40.5" customHeight="1" x14ac:dyDescent="0.2">
      <c r="A42" s="582" t="s">
        <v>257</v>
      </c>
      <c r="B42" s="582"/>
      <c r="C42" s="582"/>
      <c r="D42" s="582"/>
      <c r="E42" s="582"/>
    </row>
    <row r="43" spans="1:6" x14ac:dyDescent="0.2">
      <c r="A43" s="581"/>
      <c r="B43" s="581"/>
      <c r="C43" s="581"/>
      <c r="D43" s="581"/>
      <c r="E43" s="474"/>
    </row>
    <row r="44" spans="1:6" x14ac:dyDescent="0.2">
      <c r="A44" s="582"/>
      <c r="B44" s="582"/>
      <c r="C44" s="582"/>
      <c r="D44" s="582"/>
      <c r="E44" s="582"/>
    </row>
    <row r="45" spans="1:6" x14ac:dyDescent="0.2">
      <c r="A45" s="61" t="s">
        <v>181</v>
      </c>
      <c r="B45" s="269"/>
      <c r="C45" s="269"/>
      <c r="D45" s="61"/>
    </row>
    <row r="46" spans="1:6" x14ac:dyDescent="0.2">
      <c r="A46" s="572"/>
      <c r="B46" s="573"/>
      <c r="C46" s="573"/>
      <c r="D46" s="572"/>
    </row>
    <row r="47" spans="1:6" x14ac:dyDescent="0.2">
      <c r="A47" s="570" t="s">
        <v>274</v>
      </c>
      <c r="B47" s="571" t="str">
        <f>B32</f>
        <v>9/2015</v>
      </c>
      <c r="C47" s="571" t="str">
        <f t="shared" ref="C47:D47" si="2">C32</f>
        <v>9/2014</v>
      </c>
      <c r="D47" s="571" t="str">
        <f t="shared" si="2"/>
        <v>12/2014</v>
      </c>
    </row>
    <row r="49" spans="1:6" x14ac:dyDescent="0.2">
      <c r="A49" s="295" t="s">
        <v>182</v>
      </c>
      <c r="B49" s="521"/>
      <c r="C49" s="521"/>
      <c r="D49" s="295"/>
    </row>
    <row r="50" spans="1:6" x14ac:dyDescent="0.2">
      <c r="A50" s="295"/>
      <c r="B50" s="521"/>
      <c r="C50" s="521"/>
      <c r="D50" s="295"/>
    </row>
    <row r="51" spans="1:6" x14ac:dyDescent="0.2">
      <c r="A51" s="295" t="s">
        <v>120</v>
      </c>
      <c r="B51" s="477">
        <f>168+210+336+420+504+254+126+252+294+378+462</f>
        <v>3404</v>
      </c>
      <c r="C51" s="522">
        <f>1650+1650</f>
        <v>3300</v>
      </c>
      <c r="D51" s="477">
        <v>8300</v>
      </c>
    </row>
    <row r="52" spans="1:6" x14ac:dyDescent="0.2">
      <c r="A52" s="298" t="s">
        <v>179</v>
      </c>
      <c r="B52" s="523">
        <v>0</v>
      </c>
      <c r="C52" s="524">
        <v>0</v>
      </c>
      <c r="D52" s="478">
        <v>0</v>
      </c>
      <c r="F52" s="288"/>
    </row>
    <row r="53" spans="1:6" x14ac:dyDescent="0.2">
      <c r="A53" s="295" t="s">
        <v>180</v>
      </c>
      <c r="B53" s="525">
        <f>SUM(B51:B52)</f>
        <v>3404</v>
      </c>
      <c r="C53" s="525">
        <f>SUM(C51:C52)</f>
        <v>3300</v>
      </c>
      <c r="D53" s="479">
        <f>SUM(D51:D52)</f>
        <v>8300</v>
      </c>
    </row>
    <row r="54" spans="1:6" x14ac:dyDescent="0.2">
      <c r="A54" s="295" t="s">
        <v>273</v>
      </c>
      <c r="B54" s="411">
        <v>-0.38</v>
      </c>
      <c r="C54" s="526">
        <v>-0.13036300000000001</v>
      </c>
      <c r="D54" s="434">
        <v>-0.6</v>
      </c>
    </row>
    <row r="55" spans="1:6" x14ac:dyDescent="0.2">
      <c r="A55" s="295"/>
      <c r="B55" s="521"/>
      <c r="C55" s="521"/>
      <c r="D55" s="295"/>
    </row>
    <row r="57" spans="1:6" ht="42" customHeight="1" x14ac:dyDescent="0.2">
      <c r="A57" s="581" t="s">
        <v>183</v>
      </c>
      <c r="B57" s="581"/>
      <c r="C57" s="581"/>
      <c r="D57" s="581"/>
    </row>
    <row r="58" spans="1:6" x14ac:dyDescent="0.2">
      <c r="A58" s="581"/>
      <c r="B58" s="581"/>
      <c r="C58" s="581"/>
      <c r="D58" s="581"/>
    </row>
    <row r="59" spans="1:6" x14ac:dyDescent="0.2">
      <c r="A59" s="572" t="s">
        <v>285</v>
      </c>
      <c r="D59" s="278"/>
      <c r="E59" s="279"/>
    </row>
    <row r="60" spans="1:6" x14ac:dyDescent="0.2">
      <c r="D60" s="278"/>
      <c r="E60" s="279"/>
    </row>
    <row r="61" spans="1:6" x14ac:dyDescent="0.2">
      <c r="A61" s="570" t="s">
        <v>249</v>
      </c>
      <c r="B61" s="571" t="str">
        <f>B47</f>
        <v>9/2015</v>
      </c>
      <c r="C61" s="571" t="str">
        <f>C47</f>
        <v>9/2014</v>
      </c>
      <c r="D61" s="571" t="s">
        <v>279</v>
      </c>
      <c r="E61" s="279"/>
    </row>
    <row r="62" spans="1:6" x14ac:dyDescent="0.2">
      <c r="E62" s="279"/>
    </row>
    <row r="63" spans="1:6" x14ac:dyDescent="0.2">
      <c r="A63" s="279" t="s">
        <v>286</v>
      </c>
      <c r="E63" s="279"/>
    </row>
    <row r="64" spans="1:6" x14ac:dyDescent="0.2">
      <c r="A64" s="279" t="s">
        <v>287</v>
      </c>
      <c r="B64" s="515" t="s">
        <v>254</v>
      </c>
      <c r="C64" s="515" t="s">
        <v>254</v>
      </c>
      <c r="D64" s="288">
        <v>10.88</v>
      </c>
      <c r="E64" s="279"/>
    </row>
    <row r="65" spans="1:6" x14ac:dyDescent="0.2">
      <c r="A65" s="279" t="s">
        <v>139</v>
      </c>
      <c r="B65" s="515" t="s">
        <v>254</v>
      </c>
      <c r="C65" s="515" t="s">
        <v>254</v>
      </c>
      <c r="D65" s="412">
        <v>-7.3183000000000012E-2</v>
      </c>
      <c r="E65" s="279"/>
    </row>
    <row r="66" spans="1:6" x14ac:dyDescent="0.2">
      <c r="E66" s="279"/>
    </row>
    <row r="67" spans="1:6" x14ac:dyDescent="0.2">
      <c r="A67" s="279" t="s">
        <v>288</v>
      </c>
      <c r="D67" s="278"/>
      <c r="E67" s="279"/>
    </row>
    <row r="68" spans="1:6" x14ac:dyDescent="0.2">
      <c r="A68" s="279" t="s">
        <v>289</v>
      </c>
      <c r="D68" s="278"/>
      <c r="E68" s="279"/>
    </row>
    <row r="69" spans="1:6" x14ac:dyDescent="0.2">
      <c r="A69" s="295"/>
      <c r="B69" s="521"/>
      <c r="C69" s="521"/>
      <c r="D69" s="295"/>
      <c r="E69" s="294"/>
      <c r="F69" s="475"/>
    </row>
    <row r="70" spans="1:6" x14ac:dyDescent="0.2">
      <c r="A70" s="62"/>
      <c r="B70" s="77"/>
      <c r="C70" s="77"/>
      <c r="D70" s="62"/>
      <c r="E70" s="475"/>
      <c r="F70" s="475"/>
    </row>
    <row r="71" spans="1:6" x14ac:dyDescent="0.2">
      <c r="A71" s="62"/>
      <c r="B71" s="77"/>
      <c r="C71" s="77"/>
      <c r="D71" s="62"/>
      <c r="E71" s="475"/>
      <c r="F71" s="475"/>
    </row>
    <row r="72" spans="1:6" x14ac:dyDescent="0.2">
      <c r="A72" s="62"/>
      <c r="B72" s="77"/>
      <c r="C72" s="77"/>
      <c r="D72" s="62"/>
      <c r="E72" s="475"/>
      <c r="F72" s="475"/>
    </row>
  </sheetData>
  <mergeCells count="5">
    <mergeCell ref="A57:D57"/>
    <mergeCell ref="A58:D58"/>
    <mergeCell ref="A42:E42"/>
    <mergeCell ref="A43:D43"/>
    <mergeCell ref="A44:E44"/>
  </mergeCells>
  <phoneticPr fontId="10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H41"/>
  <sheetViews>
    <sheetView zoomScale="90" zoomScaleNormal="90" workbookViewId="0"/>
  </sheetViews>
  <sheetFormatPr defaultRowHeight="12.75" x14ac:dyDescent="0.2"/>
  <cols>
    <col min="1" max="1" width="65.42578125" style="82" bestFit="1" customWidth="1"/>
    <col min="2" max="2" width="11.7109375" style="130" customWidth="1"/>
    <col min="3" max="3" width="11.7109375" style="82" customWidth="1"/>
    <col min="4" max="4" width="11.7109375" style="125" customWidth="1"/>
    <col min="5" max="6" width="11.7109375" style="81" customWidth="1"/>
    <col min="7" max="7" width="10.28515625" style="79" hidden="1" customWidth="1"/>
    <col min="8" max="8" width="12.7109375" style="80" hidden="1" customWidth="1"/>
    <col min="9" max="16384" width="9.140625" style="82"/>
  </cols>
  <sheetData>
    <row r="1" spans="1:8" x14ac:dyDescent="0.2">
      <c r="A1" s="78" t="s">
        <v>92</v>
      </c>
      <c r="B1" s="233"/>
      <c r="C1" s="78"/>
      <c r="D1" s="243"/>
      <c r="E1" s="91"/>
      <c r="F1" s="91"/>
    </row>
    <row r="2" spans="1:8" x14ac:dyDescent="0.2">
      <c r="A2" s="160"/>
      <c r="B2" s="76"/>
      <c r="C2" s="76"/>
      <c r="D2" s="243"/>
      <c r="E2" s="91"/>
      <c r="F2" s="91"/>
    </row>
    <row r="3" spans="1:8" ht="15.75" x14ac:dyDescent="0.25">
      <c r="A3" s="97" t="s">
        <v>197</v>
      </c>
      <c r="B3" s="461"/>
      <c r="C3" s="461"/>
      <c r="D3" s="97"/>
      <c r="E3" s="97"/>
      <c r="F3" s="97"/>
      <c r="G3" s="83"/>
      <c r="H3" s="84"/>
    </row>
    <row r="4" spans="1:8" x14ac:dyDescent="0.2">
      <c r="A4" s="130"/>
      <c r="C4" s="130"/>
      <c r="D4" s="131"/>
      <c r="E4" s="180"/>
      <c r="F4" s="180"/>
      <c r="G4" s="132"/>
      <c r="H4" s="82"/>
    </row>
    <row r="5" spans="1:8" x14ac:dyDescent="0.2">
      <c r="A5" s="124" t="s">
        <v>249</v>
      </c>
      <c r="B5" s="250" t="s">
        <v>295</v>
      </c>
      <c r="C5" s="250" t="s">
        <v>276</v>
      </c>
      <c r="D5" s="250" t="s">
        <v>296</v>
      </c>
      <c r="E5" s="250" t="s">
        <v>275</v>
      </c>
      <c r="F5" s="250" t="s">
        <v>279</v>
      </c>
      <c r="G5" s="82"/>
      <c r="H5" s="129"/>
    </row>
    <row r="6" spans="1:8" x14ac:dyDescent="0.2">
      <c r="G6" s="82"/>
      <c r="H6" s="129"/>
    </row>
    <row r="7" spans="1:8" s="81" customFormat="1" ht="12.75" customHeight="1" x14ac:dyDescent="0.2">
      <c r="A7" s="125" t="s">
        <v>13</v>
      </c>
      <c r="B7" s="251">
        <v>14.66235618909111</v>
      </c>
      <c r="C7" s="429">
        <v>14.99384192023283</v>
      </c>
      <c r="D7" s="251">
        <v>31.070559114067457</v>
      </c>
      <c r="E7" s="429">
        <v>9.8698433774099339</v>
      </c>
      <c r="F7" s="429">
        <v>18.139705875625339</v>
      </c>
      <c r="G7" s="159"/>
      <c r="H7" s="157"/>
    </row>
    <row r="8" spans="1:8" s="81" customFormat="1" ht="12.75" customHeight="1" x14ac:dyDescent="0.2">
      <c r="A8" s="125"/>
      <c r="B8" s="125"/>
      <c r="C8" s="429"/>
      <c r="D8" s="251"/>
      <c r="E8" s="429"/>
      <c r="F8" s="201"/>
      <c r="G8" s="159"/>
      <c r="H8" s="157"/>
    </row>
    <row r="9" spans="1:8" s="81" customFormat="1" x14ac:dyDescent="0.2">
      <c r="A9" s="126" t="s">
        <v>217</v>
      </c>
      <c r="B9" s="126"/>
      <c r="C9" s="531"/>
      <c r="D9" s="251"/>
      <c r="E9" s="429"/>
      <c r="F9" s="201"/>
      <c r="G9" s="159"/>
      <c r="H9" s="157"/>
    </row>
    <row r="10" spans="1:8" s="81" customFormat="1" ht="12.75" customHeight="1" x14ac:dyDescent="0.2">
      <c r="A10" s="125"/>
      <c r="B10" s="125"/>
      <c r="C10" s="429"/>
      <c r="D10" s="251"/>
      <c r="E10" s="429"/>
      <c r="F10" s="201"/>
      <c r="G10" s="159"/>
      <c r="H10" s="157"/>
    </row>
    <row r="11" spans="1:8" s="81" customFormat="1" x14ac:dyDescent="0.2">
      <c r="A11" s="154" t="s">
        <v>201</v>
      </c>
      <c r="B11" s="532">
        <v>0</v>
      </c>
      <c r="C11" s="419">
        <v>0</v>
      </c>
      <c r="D11" s="540">
        <v>0</v>
      </c>
      <c r="E11" s="419">
        <v>0</v>
      </c>
      <c r="F11" s="419">
        <v>-0.121728</v>
      </c>
      <c r="G11" s="159"/>
      <c r="H11" s="157"/>
    </row>
    <row r="12" spans="1:8" s="81" customFormat="1" x14ac:dyDescent="0.2">
      <c r="A12" s="155" t="s">
        <v>220</v>
      </c>
      <c r="B12" s="533">
        <v>0</v>
      </c>
      <c r="C12" s="173">
        <v>0</v>
      </c>
      <c r="D12" s="167">
        <v>0</v>
      </c>
      <c r="E12" s="173">
        <v>0</v>
      </c>
      <c r="F12" s="173">
        <v>-0.121728</v>
      </c>
      <c r="G12" s="159"/>
      <c r="H12" s="157"/>
    </row>
    <row r="13" spans="1:8" s="81" customFormat="1" x14ac:dyDescent="0.2">
      <c r="B13" s="125"/>
      <c r="C13" s="429"/>
      <c r="D13" s="251"/>
      <c r="E13" s="429"/>
      <c r="F13" s="86"/>
      <c r="G13" s="159"/>
      <c r="H13" s="157"/>
    </row>
    <row r="14" spans="1:8" s="81" customFormat="1" x14ac:dyDescent="0.2">
      <c r="A14" s="126" t="s">
        <v>218</v>
      </c>
      <c r="B14" s="126"/>
      <c r="C14" s="427"/>
      <c r="D14" s="251"/>
      <c r="E14" s="429"/>
      <c r="F14" s="86"/>
      <c r="G14" s="159"/>
      <c r="H14" s="157"/>
    </row>
    <row r="15" spans="1:8" s="81" customFormat="1" ht="15" customHeight="1" x14ac:dyDescent="0.2">
      <c r="B15" s="125"/>
      <c r="C15" s="429"/>
      <c r="D15" s="251"/>
      <c r="E15" s="429"/>
      <c r="F15" s="86"/>
      <c r="G15" s="159"/>
      <c r="H15" s="157"/>
    </row>
    <row r="16" spans="1:8" s="79" customFormat="1" ht="12.75" customHeight="1" x14ac:dyDescent="0.2">
      <c r="A16" s="123" t="s">
        <v>141</v>
      </c>
      <c r="B16" s="534">
        <v>0.17438539999999997</v>
      </c>
      <c r="C16" s="420">
        <v>-0.13048799999999999</v>
      </c>
      <c r="D16" s="541">
        <v>0.42038539999999996</v>
      </c>
      <c r="E16" s="420">
        <v>-0.38148799999999999</v>
      </c>
      <c r="F16" s="420">
        <v>-0.57400000000000007</v>
      </c>
      <c r="G16" s="159"/>
      <c r="H16" s="158"/>
    </row>
    <row r="17" spans="1:8" s="79" customFormat="1" ht="12.75" customHeight="1" x14ac:dyDescent="0.2">
      <c r="A17" s="127" t="s">
        <v>91</v>
      </c>
      <c r="B17" s="534">
        <v>-0.50817299055745035</v>
      </c>
      <c r="C17" s="464">
        <v>-0.24600000000000005</v>
      </c>
      <c r="D17" s="542">
        <v>-4.01729905574503E-2</v>
      </c>
      <c r="E17" s="423">
        <v>-0.70700000000000007</v>
      </c>
      <c r="F17" s="421">
        <v>-2.0874999999999999</v>
      </c>
      <c r="G17" s="159">
        <v>-45</v>
      </c>
      <c r="H17" s="88">
        <v>-369</v>
      </c>
    </row>
    <row r="18" spans="1:8" s="79" customFormat="1" ht="12.75" customHeight="1" x14ac:dyDescent="0.2">
      <c r="A18" s="79" t="s">
        <v>260</v>
      </c>
      <c r="B18" s="534">
        <v>0</v>
      </c>
      <c r="C18" s="462">
        <v>0</v>
      </c>
      <c r="D18" s="542">
        <v>0</v>
      </c>
      <c r="E18" s="423">
        <v>0.32400000000000001</v>
      </c>
      <c r="F18" s="423">
        <v>0.32400000000000001</v>
      </c>
      <c r="G18" s="159">
        <v>324</v>
      </c>
      <c r="H18" s="226">
        <v>324</v>
      </c>
    </row>
    <row r="19" spans="1:8" s="79" customFormat="1" ht="12.75" customHeight="1" x14ac:dyDescent="0.2">
      <c r="A19" s="151" t="s">
        <v>189</v>
      </c>
      <c r="B19" s="534">
        <v>-2.3560089883153997E-2</v>
      </c>
      <c r="C19" s="465">
        <v>-3.4000000000000002E-2</v>
      </c>
      <c r="D19" s="543">
        <v>4.3991011684600402E-4</v>
      </c>
      <c r="E19" s="424">
        <v>-2.1000000000000001E-2</v>
      </c>
      <c r="F19" s="422">
        <v>-9.1999999999999998E-2</v>
      </c>
      <c r="G19" s="159">
        <v>369</v>
      </c>
    </row>
    <row r="20" spans="1:8" s="85" customFormat="1" ht="25.5" customHeight="1" x14ac:dyDescent="0.2">
      <c r="A20" s="152" t="s">
        <v>219</v>
      </c>
      <c r="B20" s="535">
        <v>-0.35734768044060439</v>
      </c>
      <c r="C20" s="470">
        <v>-0.41048800000000008</v>
      </c>
      <c r="D20" s="544">
        <v>0.38065231955939566</v>
      </c>
      <c r="E20" s="425">
        <v>-0.78548799999999996</v>
      </c>
      <c r="F20" s="358">
        <v>-2.4295000000000004</v>
      </c>
      <c r="G20" s="159"/>
      <c r="H20" s="227">
        <v>-45</v>
      </c>
    </row>
    <row r="21" spans="1:8" s="85" customFormat="1" ht="12.75" customHeight="1" x14ac:dyDescent="0.2">
      <c r="A21" s="153" t="s">
        <v>158</v>
      </c>
      <c r="B21" s="536">
        <v>14.305008508650506</v>
      </c>
      <c r="C21" s="426">
        <v>14.583353920232829</v>
      </c>
      <c r="D21" s="545">
        <v>31.451211433626852</v>
      </c>
      <c r="E21" s="426">
        <v>9.0843553774099348</v>
      </c>
      <c r="F21" s="359">
        <v>15.588477875625339</v>
      </c>
      <c r="G21" s="159"/>
      <c r="H21" s="89"/>
    </row>
    <row r="22" spans="1:8" s="85" customFormat="1" ht="12.75" customHeight="1" x14ac:dyDescent="0.2">
      <c r="A22" s="126"/>
      <c r="B22" s="537"/>
      <c r="C22" s="427"/>
      <c r="D22" s="546"/>
      <c r="E22" s="427"/>
      <c r="F22" s="121"/>
      <c r="G22" s="159"/>
      <c r="H22" s="89"/>
    </row>
    <row r="23" spans="1:8" ht="12.75" customHeight="1" x14ac:dyDescent="0.2">
      <c r="A23" s="128" t="s">
        <v>159</v>
      </c>
      <c r="B23" s="538"/>
      <c r="C23" s="428"/>
      <c r="D23" s="547"/>
      <c r="E23" s="428"/>
      <c r="F23" s="122"/>
      <c r="G23" s="159"/>
      <c r="H23" s="90"/>
    </row>
    <row r="24" spans="1:8" ht="12.75" customHeight="1" x14ac:dyDescent="0.2">
      <c r="A24" s="129" t="s">
        <v>15</v>
      </c>
      <c r="B24" s="539">
        <v>14.302044080325032</v>
      </c>
      <c r="C24" s="173">
        <v>14.583353920232829</v>
      </c>
      <c r="D24" s="251">
        <v>31.448247005301379</v>
      </c>
      <c r="E24" s="429">
        <v>9.1023553774099355</v>
      </c>
      <c r="F24" s="201">
        <v>15.676477875625338</v>
      </c>
      <c r="G24" s="159"/>
      <c r="H24" s="90"/>
    </row>
    <row r="25" spans="1:8" ht="12.75" customHeight="1" x14ac:dyDescent="0.2">
      <c r="A25" s="2" t="s">
        <v>184</v>
      </c>
      <c r="B25" s="360">
        <v>2.9644283254736743E-3</v>
      </c>
      <c r="C25" s="205">
        <v>0</v>
      </c>
      <c r="D25" s="360">
        <v>2.9644283254736743E-3</v>
      </c>
      <c r="E25" s="429">
        <v>-1.7999999999999999E-2</v>
      </c>
      <c r="F25" s="189">
        <v>-8.7999999999999995E-2</v>
      </c>
      <c r="G25" s="159"/>
      <c r="H25" s="133"/>
    </row>
    <row r="26" spans="1:8" x14ac:dyDescent="0.2">
      <c r="B26" s="125"/>
      <c r="C26" s="81"/>
      <c r="D26" s="494"/>
      <c r="G26" s="117"/>
      <c r="H26" s="133"/>
    </row>
    <row r="27" spans="1:8" x14ac:dyDescent="0.2">
      <c r="D27" s="494"/>
      <c r="G27" s="80"/>
      <c r="H27" s="82"/>
    </row>
    <row r="28" spans="1:8" ht="15.75" hidden="1" x14ac:dyDescent="0.25">
      <c r="A28" s="161" t="s">
        <v>222</v>
      </c>
      <c r="B28" s="161"/>
      <c r="C28" s="161"/>
      <c r="D28" s="495"/>
      <c r="E28" s="162"/>
      <c r="F28" s="162"/>
      <c r="G28" s="80"/>
      <c r="H28" s="163"/>
    </row>
    <row r="29" spans="1:8" ht="15.75" hidden="1" x14ac:dyDescent="0.25">
      <c r="A29" s="161"/>
      <c r="B29" s="161"/>
      <c r="C29" s="161"/>
      <c r="D29" s="495"/>
      <c r="E29" s="162"/>
      <c r="F29" s="162"/>
      <c r="G29" s="164"/>
      <c r="H29" s="163"/>
    </row>
    <row r="30" spans="1:8" hidden="1" x14ac:dyDescent="0.2">
      <c r="A30" s="130"/>
      <c r="C30" s="130"/>
      <c r="D30" s="496"/>
      <c r="E30" s="166"/>
      <c r="F30" s="166"/>
      <c r="G30" s="165" t="s">
        <v>275</v>
      </c>
      <c r="H30" s="167"/>
    </row>
    <row r="31" spans="1:8" ht="25.5" hidden="1" x14ac:dyDescent="0.2">
      <c r="A31" s="124" t="s">
        <v>89</v>
      </c>
      <c r="B31" s="466"/>
      <c r="C31" s="124"/>
      <c r="D31" s="497" t="s">
        <v>223</v>
      </c>
      <c r="E31" s="169" t="s">
        <v>225</v>
      </c>
      <c r="F31" s="169" t="s">
        <v>223</v>
      </c>
      <c r="G31" s="168" t="s">
        <v>224</v>
      </c>
      <c r="H31" s="170" t="s">
        <v>225</v>
      </c>
    </row>
    <row r="32" spans="1:8" hidden="1" x14ac:dyDescent="0.2">
      <c r="D32" s="498"/>
      <c r="E32" s="172"/>
      <c r="F32" s="172"/>
      <c r="G32" s="171"/>
      <c r="H32" s="173"/>
    </row>
    <row r="33" spans="1:8" hidden="1" x14ac:dyDescent="0.2">
      <c r="A33" s="174" t="s">
        <v>141</v>
      </c>
      <c r="B33" s="467"/>
      <c r="C33" s="174"/>
      <c r="D33" s="499"/>
      <c r="E33" s="175"/>
      <c r="F33" s="175"/>
      <c r="G33" s="87"/>
      <c r="H33" s="171"/>
    </row>
    <row r="34" spans="1:8" hidden="1" x14ac:dyDescent="0.2">
      <c r="A34" s="123" t="s">
        <v>187</v>
      </c>
      <c r="B34" s="463"/>
      <c r="C34" s="123"/>
      <c r="D34" s="499"/>
      <c r="E34" s="175"/>
      <c r="F34" s="175"/>
      <c r="G34" s="171"/>
      <c r="H34" s="171"/>
    </row>
    <row r="35" spans="1:8" hidden="1" x14ac:dyDescent="0.2">
      <c r="A35" s="174" t="s">
        <v>226</v>
      </c>
      <c r="B35" s="467"/>
      <c r="C35" s="174"/>
      <c r="D35" s="499"/>
      <c r="E35" s="175"/>
      <c r="F35" s="175"/>
      <c r="G35" s="171"/>
      <c r="H35" s="171"/>
    </row>
    <row r="36" spans="1:8" hidden="1" x14ac:dyDescent="0.2">
      <c r="A36" s="101" t="s">
        <v>91</v>
      </c>
      <c r="B36" s="468"/>
      <c r="C36" s="101"/>
      <c r="D36" s="499"/>
      <c r="E36" s="175"/>
      <c r="F36" s="175"/>
      <c r="G36" s="171"/>
      <c r="H36" s="171"/>
    </row>
    <row r="37" spans="1:8" hidden="1" x14ac:dyDescent="0.2">
      <c r="A37" s="151" t="s">
        <v>189</v>
      </c>
      <c r="B37" s="469"/>
      <c r="C37" s="151"/>
      <c r="D37" s="500"/>
      <c r="E37" s="177"/>
      <c r="F37" s="177"/>
      <c r="G37" s="176"/>
      <c r="H37" s="176"/>
    </row>
    <row r="38" spans="1:8" hidden="1" x14ac:dyDescent="0.2">
      <c r="A38" s="82" t="s">
        <v>227</v>
      </c>
      <c r="D38" s="499"/>
      <c r="E38" s="175"/>
      <c r="F38" s="175"/>
      <c r="G38" s="87"/>
      <c r="H38" s="171"/>
    </row>
    <row r="39" spans="1:8" hidden="1" x14ac:dyDescent="0.2">
      <c r="D39" s="494"/>
      <c r="E39" s="87"/>
      <c r="F39" s="87"/>
    </row>
    <row r="40" spans="1:8" hidden="1" x14ac:dyDescent="0.2">
      <c r="D40" s="494"/>
    </row>
    <row r="41" spans="1:8" x14ac:dyDescent="0.2">
      <c r="D41" s="494"/>
    </row>
  </sheetData>
  <phoneticPr fontId="31" type="noConversion"/>
  <pageMargins left="0.72" right="0.42" top="0.98425196850393704" bottom="0" header="0.79" footer="0.4921259845"/>
  <pageSetup paperSize="9" scale="84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K88"/>
  <sheetViews>
    <sheetView zoomScale="90" zoomScaleNormal="90" workbookViewId="0"/>
  </sheetViews>
  <sheetFormatPr defaultRowHeight="12.75" x14ac:dyDescent="0.2"/>
  <cols>
    <col min="1" max="1" width="48.5703125" style="2" customWidth="1"/>
    <col min="2" max="2" width="10.7109375" style="4" customWidth="1"/>
    <col min="3" max="3" width="10.7109375" style="2" customWidth="1"/>
    <col min="4" max="4" width="10.7109375" style="4" customWidth="1"/>
    <col min="5" max="16384" width="9.140625" style="2"/>
  </cols>
  <sheetData>
    <row r="1" spans="1:4" x14ac:dyDescent="0.2">
      <c r="A1" s="78" t="s">
        <v>92</v>
      </c>
      <c r="B1" s="233"/>
      <c r="C1" s="78"/>
      <c r="D1" s="233"/>
    </row>
    <row r="2" spans="1:4" x14ac:dyDescent="0.2">
      <c r="A2" s="156"/>
      <c r="B2" s="234"/>
      <c r="C2" s="156"/>
      <c r="D2" s="234"/>
    </row>
    <row r="3" spans="1:4" ht="15.75" x14ac:dyDescent="0.25">
      <c r="A3" s="1" t="s">
        <v>144</v>
      </c>
      <c r="B3" s="1"/>
      <c r="C3" s="240"/>
      <c r="D3" s="1"/>
    </row>
    <row r="4" spans="1:4" x14ac:dyDescent="0.2">
      <c r="A4" s="15"/>
      <c r="B4" s="235"/>
      <c r="C4" s="407"/>
      <c r="D4" s="408"/>
    </row>
    <row r="5" spans="1:4" x14ac:dyDescent="0.2">
      <c r="A5" s="48" t="s">
        <v>249</v>
      </c>
      <c r="B5" s="241" t="s">
        <v>297</v>
      </c>
      <c r="C5" s="241" t="s">
        <v>298</v>
      </c>
      <c r="D5" s="241" t="s">
        <v>279</v>
      </c>
    </row>
    <row r="6" spans="1:4" x14ac:dyDescent="0.2">
      <c r="A6" s="15"/>
      <c r="B6" s="235"/>
      <c r="C6" s="15"/>
      <c r="D6" s="15"/>
    </row>
    <row r="7" spans="1:4" x14ac:dyDescent="0.2">
      <c r="A7" s="4" t="s">
        <v>19</v>
      </c>
      <c r="D7" s="2"/>
    </row>
    <row r="8" spans="1:4" x14ac:dyDescent="0.2">
      <c r="D8" s="2"/>
    </row>
    <row r="9" spans="1:4" x14ac:dyDescent="0.2">
      <c r="A9" s="4" t="s">
        <v>20</v>
      </c>
      <c r="D9" s="2"/>
    </row>
    <row r="10" spans="1:4" x14ac:dyDescent="0.2">
      <c r="A10" s="4"/>
      <c r="D10" s="2"/>
    </row>
    <row r="11" spans="1:4" x14ac:dyDescent="0.2">
      <c r="A11" s="7" t="s">
        <v>21</v>
      </c>
      <c r="B11" s="13"/>
      <c r="C11" s="7"/>
      <c r="D11" s="7"/>
    </row>
    <row r="12" spans="1:4" x14ac:dyDescent="0.2">
      <c r="A12" s="16" t="s">
        <v>22</v>
      </c>
      <c r="B12" s="223">
        <v>113.41577535644861</v>
      </c>
      <c r="C12" s="202">
        <v>108.20627530623312</v>
      </c>
      <c r="D12" s="202">
        <v>109.92642474807181</v>
      </c>
    </row>
    <row r="13" spans="1:4" x14ac:dyDescent="0.2">
      <c r="A13" s="18" t="s">
        <v>171</v>
      </c>
      <c r="B13" s="223">
        <v>5.6653425152605301</v>
      </c>
      <c r="C13" s="202">
        <v>3.7059166558656598</v>
      </c>
      <c r="D13" s="202">
        <v>5.2567615381929595</v>
      </c>
    </row>
    <row r="14" spans="1:4" x14ac:dyDescent="0.2">
      <c r="A14" s="18" t="s">
        <v>172</v>
      </c>
      <c r="B14" s="223">
        <v>0.19384391666662859</v>
      </c>
      <c r="C14" s="202">
        <v>1.6010944444471969E-2</v>
      </c>
      <c r="D14" s="202">
        <v>0.10818076388894991</v>
      </c>
    </row>
    <row r="15" spans="1:4" x14ac:dyDescent="0.2">
      <c r="A15" s="18" t="s">
        <v>248</v>
      </c>
      <c r="B15" s="223">
        <v>0.63453846153846105</v>
      </c>
      <c r="C15" s="202">
        <v>1.9605000000000001E-2</v>
      </c>
      <c r="D15" s="202">
        <v>0.68794284615384604</v>
      </c>
    </row>
    <row r="16" spans="1:4" x14ac:dyDescent="0.2">
      <c r="A16" s="17" t="s">
        <v>23</v>
      </c>
      <c r="B16" s="236">
        <v>12.618037876791579</v>
      </c>
      <c r="C16" s="204">
        <v>8.7729174425545686</v>
      </c>
      <c r="D16" s="204">
        <v>9.6950650066374706</v>
      </c>
    </row>
    <row r="17" spans="1:4" x14ac:dyDescent="0.2">
      <c r="A17" s="15"/>
      <c r="B17" s="223">
        <v>132.52753812670579</v>
      </c>
      <c r="C17" s="202">
        <v>120.72072534909783</v>
      </c>
      <c r="D17" s="202">
        <v>125.67437490294503</v>
      </c>
    </row>
    <row r="18" spans="1:4" x14ac:dyDescent="0.2">
      <c r="A18" s="2" t="s">
        <v>24</v>
      </c>
      <c r="B18" s="360"/>
      <c r="C18" s="205"/>
      <c r="D18" s="205"/>
    </row>
    <row r="19" spans="1:4" x14ac:dyDescent="0.2">
      <c r="A19" s="18" t="s">
        <v>25</v>
      </c>
      <c r="B19" s="360">
        <v>5.0190280504701201</v>
      </c>
      <c r="C19" s="205">
        <v>3.42357631308486</v>
      </c>
      <c r="D19" s="205">
        <v>3.3245909748673603</v>
      </c>
    </row>
    <row r="20" spans="1:4" x14ac:dyDescent="0.2">
      <c r="A20" s="18" t="s">
        <v>26</v>
      </c>
      <c r="B20" s="223">
        <v>40.978806486701799</v>
      </c>
      <c r="C20" s="202">
        <v>45.955571324136194</v>
      </c>
      <c r="D20" s="202">
        <v>44.287387786823402</v>
      </c>
    </row>
    <row r="21" spans="1:4" x14ac:dyDescent="0.2">
      <c r="A21" s="18" t="s">
        <v>27</v>
      </c>
      <c r="B21" s="223">
        <v>105.566932779449</v>
      </c>
      <c r="C21" s="202">
        <v>109.93243491852701</v>
      </c>
      <c r="D21" s="202">
        <v>112.20656735070001</v>
      </c>
    </row>
    <row r="22" spans="1:4" x14ac:dyDescent="0.2">
      <c r="A22" s="19" t="s">
        <v>28</v>
      </c>
      <c r="B22" s="223">
        <v>8.4997946854798404E-2</v>
      </c>
      <c r="C22" s="202">
        <v>8.3512481372109496E-2</v>
      </c>
      <c r="D22" s="202">
        <v>8.5055681863089497E-2</v>
      </c>
    </row>
    <row r="23" spans="1:4" x14ac:dyDescent="0.2">
      <c r="A23" s="20" t="s">
        <v>29</v>
      </c>
      <c r="B23" s="236">
        <v>4.21359127544478</v>
      </c>
      <c r="C23" s="204">
        <v>3.45424926658447</v>
      </c>
      <c r="D23" s="204">
        <v>2.22160041779573</v>
      </c>
    </row>
    <row r="24" spans="1:4" x14ac:dyDescent="0.2">
      <c r="A24" s="8"/>
      <c r="B24" s="223">
        <v>155.8633565389205</v>
      </c>
      <c r="C24" s="202">
        <v>162.84934430370464</v>
      </c>
      <c r="D24" s="202">
        <v>162.1252022120496</v>
      </c>
    </row>
    <row r="25" spans="1:4" x14ac:dyDescent="0.2">
      <c r="A25" s="7" t="s">
        <v>30</v>
      </c>
      <c r="B25" s="223"/>
      <c r="C25" s="202"/>
      <c r="D25" s="202"/>
    </row>
    <row r="26" spans="1:4" x14ac:dyDescent="0.2">
      <c r="A26" s="16" t="s">
        <v>31</v>
      </c>
      <c r="B26" s="223">
        <v>0.57447815735407193</v>
      </c>
      <c r="C26" s="202">
        <v>0.58043382849186098</v>
      </c>
      <c r="D26" s="202">
        <v>0.57657769317693597</v>
      </c>
    </row>
    <row r="27" spans="1:4" x14ac:dyDescent="0.2">
      <c r="A27" s="16" t="s">
        <v>32</v>
      </c>
      <c r="B27" s="223">
        <v>2.3418675000000002</v>
      </c>
      <c r="C27" s="202">
        <v>3.4443817299999999</v>
      </c>
      <c r="D27" s="202">
        <v>3.1730355699999997</v>
      </c>
    </row>
    <row r="28" spans="1:4" x14ac:dyDescent="0.2">
      <c r="A28" s="18" t="s">
        <v>33</v>
      </c>
      <c r="B28" s="223">
        <v>2.4503516448643801</v>
      </c>
      <c r="C28" s="202">
        <v>2.85417308290224</v>
      </c>
      <c r="D28" s="202">
        <v>2.6752794136276599</v>
      </c>
    </row>
    <row r="29" spans="1:4" x14ac:dyDescent="0.2">
      <c r="A29" s="17" t="s">
        <v>34</v>
      </c>
      <c r="B29" s="236">
        <v>2.0638654499999998</v>
      </c>
      <c r="C29" s="204">
        <v>2.0485507699999999</v>
      </c>
      <c r="D29" s="204">
        <v>2.2941742400000003</v>
      </c>
    </row>
    <row r="30" spans="1:4" x14ac:dyDescent="0.2">
      <c r="A30" s="15"/>
      <c r="B30" s="223">
        <v>7.4334267522184518</v>
      </c>
      <c r="C30" s="202">
        <v>8.9275394113941005</v>
      </c>
      <c r="D30" s="202">
        <v>8.7213109168045957</v>
      </c>
    </row>
    <row r="31" spans="1:4" x14ac:dyDescent="0.2">
      <c r="A31" s="15"/>
      <c r="B31" s="223"/>
      <c r="C31" s="202"/>
      <c r="D31" s="202"/>
    </row>
    <row r="32" spans="1:4" x14ac:dyDescent="0.2">
      <c r="A32" s="13" t="s">
        <v>35</v>
      </c>
      <c r="B32" s="223">
        <v>295.82432141784477</v>
      </c>
      <c r="C32" s="202">
        <v>292.49760906419658</v>
      </c>
      <c r="D32" s="202">
        <v>296.52088803179925</v>
      </c>
    </row>
    <row r="33" spans="1:6" x14ac:dyDescent="0.2">
      <c r="A33" s="13"/>
      <c r="B33" s="223"/>
      <c r="C33" s="202"/>
      <c r="D33" s="202"/>
    </row>
    <row r="34" spans="1:6" x14ac:dyDescent="0.2">
      <c r="A34" s="13" t="s">
        <v>36</v>
      </c>
      <c r="B34" s="223"/>
      <c r="C34" s="202"/>
      <c r="D34" s="202"/>
    </row>
    <row r="35" spans="1:6" x14ac:dyDescent="0.2">
      <c r="B35" s="223"/>
      <c r="C35" s="202"/>
      <c r="D35" s="202"/>
    </row>
    <row r="36" spans="1:6" x14ac:dyDescent="0.2">
      <c r="A36" s="2" t="s">
        <v>37</v>
      </c>
      <c r="B36" s="223">
        <v>26.107644006012759</v>
      </c>
      <c r="C36" s="202">
        <v>24.126463367352809</v>
      </c>
      <c r="D36" s="202">
        <v>22.58882509602406</v>
      </c>
      <c r="F36" s="202"/>
    </row>
    <row r="37" spans="1:6" x14ac:dyDescent="0.2">
      <c r="A37" s="7" t="s">
        <v>38</v>
      </c>
      <c r="B37" s="223">
        <v>92.615789311895384</v>
      </c>
      <c r="C37" s="202">
        <v>101.31708408091762</v>
      </c>
      <c r="D37" s="202">
        <v>94.699239943156783</v>
      </c>
    </row>
    <row r="38" spans="1:6" x14ac:dyDescent="0.2">
      <c r="A38" s="7" t="s">
        <v>150</v>
      </c>
      <c r="B38" s="223">
        <v>0</v>
      </c>
      <c r="C38" s="202">
        <v>0</v>
      </c>
      <c r="D38" s="202">
        <v>9.3013999999999999E-2</v>
      </c>
    </row>
    <row r="39" spans="1:6" x14ac:dyDescent="0.2">
      <c r="A39" s="7" t="s">
        <v>39</v>
      </c>
      <c r="B39" s="223">
        <v>1.07662664927123</v>
      </c>
      <c r="C39" s="202">
        <v>2.3302417797404402</v>
      </c>
      <c r="D39" s="202">
        <v>0.45872960785407102</v>
      </c>
    </row>
    <row r="40" spans="1:6" x14ac:dyDescent="0.2">
      <c r="A40" s="7" t="s">
        <v>188</v>
      </c>
      <c r="B40" s="223">
        <v>0</v>
      </c>
      <c r="C40" s="202">
        <v>0</v>
      </c>
      <c r="D40" s="202">
        <v>10.00427</v>
      </c>
    </row>
    <row r="41" spans="1:6" x14ac:dyDescent="0.2">
      <c r="A41" s="6" t="s">
        <v>40</v>
      </c>
      <c r="B41" s="236">
        <v>51.3327661542057</v>
      </c>
      <c r="C41" s="204">
        <v>35.327784006990406</v>
      </c>
      <c r="D41" s="204">
        <v>33.983705558643805</v>
      </c>
    </row>
    <row r="42" spans="1:6" x14ac:dyDescent="0.2">
      <c r="A42" s="7"/>
      <c r="B42" s="223"/>
      <c r="C42" s="202"/>
      <c r="D42" s="202"/>
    </row>
    <row r="43" spans="1:6" x14ac:dyDescent="0.2">
      <c r="A43" s="9" t="s">
        <v>41</v>
      </c>
      <c r="B43" s="223">
        <v>171.13282612138508</v>
      </c>
      <c r="C43" s="202">
        <v>163.1015732350013</v>
      </c>
      <c r="D43" s="202">
        <v>161.82778420567871</v>
      </c>
    </row>
    <row r="44" spans="1:6" x14ac:dyDescent="0.2">
      <c r="A44" s="8"/>
      <c r="B44" s="223"/>
      <c r="C44" s="202"/>
      <c r="D44" s="202"/>
    </row>
    <row r="45" spans="1:6" ht="13.5" thickBot="1" x14ac:dyDescent="0.25">
      <c r="A45" s="21" t="s">
        <v>42</v>
      </c>
      <c r="B45" s="212">
        <v>466.95714753922982</v>
      </c>
      <c r="C45" s="242">
        <v>455.59918229919788</v>
      </c>
      <c r="D45" s="242">
        <v>458.34867223747796</v>
      </c>
    </row>
    <row r="46" spans="1:6" x14ac:dyDescent="0.2">
      <c r="A46" s="9"/>
      <c r="B46" s="9"/>
      <c r="C46" s="8"/>
      <c r="D46" s="9"/>
    </row>
    <row r="48" spans="1:6" x14ac:dyDescent="0.2">
      <c r="A48" s="9"/>
      <c r="B48" s="9"/>
      <c r="C48" s="8"/>
      <c r="D48" s="9"/>
    </row>
    <row r="49" spans="1:10" x14ac:dyDescent="0.2">
      <c r="A49" s="9"/>
      <c r="B49" s="9"/>
      <c r="C49" s="8"/>
      <c r="D49" s="9"/>
    </row>
    <row r="50" spans="1:10" x14ac:dyDescent="0.2">
      <c r="A50" s="48" t="s">
        <v>249</v>
      </c>
      <c r="B50" s="54" t="s">
        <v>297</v>
      </c>
      <c r="C50" s="54" t="s">
        <v>298</v>
      </c>
      <c r="D50" s="54" t="s">
        <v>279</v>
      </c>
    </row>
    <row r="51" spans="1:10" x14ac:dyDescent="0.2">
      <c r="A51" s="15"/>
      <c r="B51" s="235"/>
      <c r="C51" s="15"/>
      <c r="D51" s="235"/>
    </row>
    <row r="52" spans="1:10" x14ac:dyDescent="0.2">
      <c r="A52" s="13" t="s">
        <v>43</v>
      </c>
      <c r="B52" s="13"/>
      <c r="C52" s="7"/>
      <c r="D52" s="13"/>
    </row>
    <row r="54" spans="1:10" x14ac:dyDescent="0.2">
      <c r="A54" s="4" t="s">
        <v>44</v>
      </c>
    </row>
    <row r="56" spans="1:10" x14ac:dyDescent="0.2">
      <c r="A56" s="2" t="s">
        <v>45</v>
      </c>
    </row>
    <row r="57" spans="1:10" x14ac:dyDescent="0.2">
      <c r="A57" s="18" t="s">
        <v>46</v>
      </c>
      <c r="B57" s="223">
        <v>19.399435945386301</v>
      </c>
      <c r="C57" s="202">
        <v>19.3994359196227</v>
      </c>
      <c r="D57" s="202">
        <v>19.399435944703299</v>
      </c>
    </row>
    <row r="58" spans="1:10" x14ac:dyDescent="0.2">
      <c r="A58" s="18" t="s">
        <v>47</v>
      </c>
      <c r="B58" s="223">
        <v>-3.418596901387156</v>
      </c>
      <c r="C58" s="202">
        <v>-2.3038045066806423</v>
      </c>
      <c r="D58" s="202">
        <v>-3.8767530208297067</v>
      </c>
    </row>
    <row r="59" spans="1:10" x14ac:dyDescent="0.2">
      <c r="A59" s="18" t="s">
        <v>186</v>
      </c>
      <c r="B59" s="223">
        <v>0.48115642425652</v>
      </c>
      <c r="C59" s="202">
        <v>0.33433172275350398</v>
      </c>
      <c r="D59" s="202">
        <v>0.33433176645695101</v>
      </c>
    </row>
    <row r="60" spans="1:10" x14ac:dyDescent="0.2">
      <c r="A60" s="19" t="s">
        <v>48</v>
      </c>
      <c r="B60" s="223">
        <v>160.99430642854898</v>
      </c>
      <c r="C60" s="202">
        <v>174.18453306779401</v>
      </c>
      <c r="D60" s="202">
        <v>172.16595987067899</v>
      </c>
    </row>
    <row r="61" spans="1:10" x14ac:dyDescent="0.2">
      <c r="A61" s="22" t="s">
        <v>13</v>
      </c>
      <c r="B61" s="236">
        <v>31.069443209748101</v>
      </c>
      <c r="C61" s="204">
        <v>9.8682895737846703</v>
      </c>
      <c r="D61" s="204">
        <v>18.139698582292301</v>
      </c>
      <c r="G61" s="202"/>
      <c r="H61" s="202"/>
      <c r="I61" s="202"/>
      <c r="J61" s="202"/>
    </row>
    <row r="62" spans="1:10" x14ac:dyDescent="0.2">
      <c r="A62" s="12"/>
      <c r="B62" s="223">
        <v>208.52574510655273</v>
      </c>
      <c r="C62" s="202">
        <v>201.48278577727424</v>
      </c>
      <c r="D62" s="202">
        <v>206.16267314330184</v>
      </c>
      <c r="G62" s="202"/>
      <c r="H62" s="202"/>
      <c r="I62" s="202"/>
    </row>
    <row r="63" spans="1:10" x14ac:dyDescent="0.2">
      <c r="A63" s="6" t="s">
        <v>185</v>
      </c>
      <c r="B63" s="236">
        <v>0.152005551489864</v>
      </c>
      <c r="C63" s="204">
        <v>0.22008016831004701</v>
      </c>
      <c r="D63" s="204">
        <v>0.15156564137301801</v>
      </c>
      <c r="G63" s="202"/>
    </row>
    <row r="64" spans="1:10" x14ac:dyDescent="0.2">
      <c r="A64" s="9"/>
      <c r="B64" s="223"/>
      <c r="C64" s="202"/>
      <c r="D64" s="202"/>
    </row>
    <row r="65" spans="1:11" x14ac:dyDescent="0.2">
      <c r="A65" s="13" t="s">
        <v>49</v>
      </c>
      <c r="B65" s="223">
        <v>208.67775065804258</v>
      </c>
      <c r="C65" s="202">
        <v>201.70286594558428</v>
      </c>
      <c r="D65" s="202">
        <v>206.31423878467487</v>
      </c>
    </row>
    <row r="66" spans="1:11" x14ac:dyDescent="0.2">
      <c r="A66" s="13"/>
      <c r="B66" s="223"/>
      <c r="C66" s="202"/>
      <c r="D66" s="223"/>
    </row>
    <row r="67" spans="1:11" x14ac:dyDescent="0.2">
      <c r="A67" s="13" t="s">
        <v>50</v>
      </c>
      <c r="B67" s="223"/>
      <c r="C67" s="202"/>
      <c r="D67" s="223"/>
    </row>
    <row r="68" spans="1:11" x14ac:dyDescent="0.2">
      <c r="A68" s="23"/>
      <c r="B68" s="223"/>
      <c r="C68" s="202"/>
      <c r="D68" s="223"/>
    </row>
    <row r="69" spans="1:11" x14ac:dyDescent="0.2">
      <c r="A69" s="7" t="s">
        <v>51</v>
      </c>
      <c r="B69" s="223"/>
      <c r="C69" s="202"/>
      <c r="D69" s="223"/>
    </row>
    <row r="70" spans="1:11" x14ac:dyDescent="0.2">
      <c r="A70" s="18" t="s">
        <v>52</v>
      </c>
      <c r="B70" s="223">
        <v>24.247501507212199</v>
      </c>
      <c r="C70" s="202">
        <v>24.088816263893801</v>
      </c>
      <c r="D70" s="202">
        <v>24.671914265053601</v>
      </c>
    </row>
    <row r="71" spans="1:11" x14ac:dyDescent="0.2">
      <c r="A71" s="18" t="s">
        <v>53</v>
      </c>
      <c r="B71" s="223">
        <v>1.0200294599999999</v>
      </c>
      <c r="C71" s="202">
        <v>0.79299439000000005</v>
      </c>
      <c r="D71" s="202">
        <v>1.013126</v>
      </c>
    </row>
    <row r="72" spans="1:11" x14ac:dyDescent="0.2">
      <c r="A72" s="18" t="s">
        <v>54</v>
      </c>
      <c r="B72" s="223">
        <v>4.1323593000000001</v>
      </c>
      <c r="C72" s="202">
        <v>6.1407483899999997</v>
      </c>
      <c r="D72" s="202">
        <v>4.1581893000000001</v>
      </c>
    </row>
    <row r="73" spans="1:11" x14ac:dyDescent="0.2">
      <c r="A73" s="18" t="s">
        <v>246</v>
      </c>
      <c r="B73" s="223">
        <v>92.215525439999993</v>
      </c>
      <c r="C73" s="202">
        <v>74.842773890000004</v>
      </c>
      <c r="D73" s="202">
        <v>71.239793989999995</v>
      </c>
      <c r="F73" s="202"/>
    </row>
    <row r="74" spans="1:11" x14ac:dyDescent="0.2">
      <c r="A74" s="17" t="s">
        <v>55</v>
      </c>
      <c r="B74" s="236">
        <v>0.34693008000000003</v>
      </c>
      <c r="C74" s="204">
        <v>0.49311908503361901</v>
      </c>
      <c r="D74" s="204">
        <v>0.27846231999999999</v>
      </c>
      <c r="H74" s="202"/>
      <c r="I74" s="202"/>
      <c r="J74" s="202"/>
      <c r="K74" s="202"/>
    </row>
    <row r="75" spans="1:11" x14ac:dyDescent="0.2">
      <c r="B75" s="223">
        <v>121.9623457872122</v>
      </c>
      <c r="C75" s="202">
        <v>106.35845201892741</v>
      </c>
      <c r="D75" s="202">
        <v>101.3614858750536</v>
      </c>
    </row>
    <row r="76" spans="1:11" x14ac:dyDescent="0.2">
      <c r="A76" s="7" t="s">
        <v>56</v>
      </c>
      <c r="B76" s="223"/>
      <c r="C76" s="202"/>
      <c r="D76" s="202"/>
    </row>
    <row r="77" spans="1:11" x14ac:dyDescent="0.2">
      <c r="A77" s="18" t="s">
        <v>246</v>
      </c>
      <c r="B77" s="223">
        <v>7.6626265</v>
      </c>
      <c r="C77" s="202">
        <v>24.79595986</v>
      </c>
      <c r="D77" s="202">
        <v>24.79595986</v>
      </c>
      <c r="F77" s="202"/>
    </row>
    <row r="78" spans="1:11" x14ac:dyDescent="0.2">
      <c r="A78" s="18" t="s">
        <v>57</v>
      </c>
      <c r="B78" s="223">
        <v>120.72914757905629</v>
      </c>
      <c r="C78" s="202">
        <v>119.03584729519909</v>
      </c>
      <c r="D78" s="202">
        <v>120.44196851885989</v>
      </c>
      <c r="F78" s="202"/>
    </row>
    <row r="79" spans="1:11" x14ac:dyDescent="0.2">
      <c r="A79" s="18" t="s">
        <v>151</v>
      </c>
      <c r="B79" s="223">
        <v>0.85965163</v>
      </c>
      <c r="C79" s="202">
        <v>0.90117143999999993</v>
      </c>
      <c r="D79" s="202">
        <v>1.4304226</v>
      </c>
    </row>
    <row r="80" spans="1:11" x14ac:dyDescent="0.2">
      <c r="A80" s="16" t="s">
        <v>58</v>
      </c>
      <c r="B80" s="248">
        <v>4.2930541399999997</v>
      </c>
      <c r="C80" s="249">
        <v>1.1036281624355901</v>
      </c>
      <c r="D80" s="249">
        <v>0.67895888999999998</v>
      </c>
    </row>
    <row r="81" spans="1:4" x14ac:dyDescent="0.2">
      <c r="A81" s="22" t="s">
        <v>54</v>
      </c>
      <c r="B81" s="236">
        <v>2.7725692200000003</v>
      </c>
      <c r="C81" s="204">
        <v>1.69784823</v>
      </c>
      <c r="D81" s="204">
        <v>3.3256373099999998</v>
      </c>
    </row>
    <row r="82" spans="1:4" x14ac:dyDescent="0.2">
      <c r="A82" s="8"/>
      <c r="B82" s="223">
        <v>136.31704906905631</v>
      </c>
      <c r="C82" s="202">
        <v>147.53445498763472</v>
      </c>
      <c r="D82" s="202">
        <v>150.67294717885989</v>
      </c>
    </row>
    <row r="83" spans="1:4" x14ac:dyDescent="0.2">
      <c r="A83" s="8"/>
      <c r="B83" s="223"/>
      <c r="C83" s="202"/>
      <c r="D83" s="202"/>
    </row>
    <row r="84" spans="1:4" x14ac:dyDescent="0.2">
      <c r="A84" s="9" t="s">
        <v>59</v>
      </c>
      <c r="B84" s="223">
        <v>258.27939485626848</v>
      </c>
      <c r="C84" s="202">
        <v>253.89290700656213</v>
      </c>
      <c r="D84" s="202">
        <v>252.03443305391349</v>
      </c>
    </row>
    <row r="85" spans="1:4" x14ac:dyDescent="0.2">
      <c r="A85" s="15"/>
      <c r="B85" s="237"/>
      <c r="C85" s="203"/>
      <c r="D85" s="203"/>
    </row>
    <row r="86" spans="1:4" ht="13.5" thickBot="1" x14ac:dyDescent="0.25">
      <c r="A86" s="21" t="s">
        <v>60</v>
      </c>
      <c r="B86" s="238">
        <v>466.95714551431104</v>
      </c>
      <c r="C86" s="206">
        <v>455.59577295214638</v>
      </c>
      <c r="D86" s="206">
        <v>458.34867183858836</v>
      </c>
    </row>
    <row r="87" spans="1:4" x14ac:dyDescent="0.2">
      <c r="A87" s="3"/>
      <c r="B87" s="239"/>
      <c r="C87" s="3"/>
      <c r="D87" s="3"/>
    </row>
    <row r="88" spans="1:4" x14ac:dyDescent="0.2">
      <c r="A88" s="3"/>
      <c r="B88" s="239"/>
      <c r="C88" s="3"/>
      <c r="D88" s="3"/>
    </row>
  </sheetData>
  <phoneticPr fontId="5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J65"/>
  <sheetViews>
    <sheetView zoomScale="90" zoomScaleNormal="90" workbookViewId="0"/>
  </sheetViews>
  <sheetFormatPr defaultRowHeight="12.75" x14ac:dyDescent="0.2"/>
  <cols>
    <col min="1" max="1" width="60.7109375" style="30" customWidth="1"/>
    <col min="2" max="4" width="11.140625" style="375" customWidth="1"/>
    <col min="5" max="16384" width="9.140625" style="24"/>
  </cols>
  <sheetData>
    <row r="1" spans="1:4" x14ac:dyDescent="0.2">
      <c r="A1" s="91" t="s">
        <v>92</v>
      </c>
      <c r="B1" s="91"/>
      <c r="C1" s="91"/>
      <c r="D1" s="91"/>
    </row>
    <row r="2" spans="1:4" x14ac:dyDescent="0.2">
      <c r="A2" s="179"/>
      <c r="D2" s="91"/>
    </row>
    <row r="3" spans="1:4" ht="15.75" x14ac:dyDescent="0.25">
      <c r="A3" s="25" t="s">
        <v>145</v>
      </c>
      <c r="B3" s="229"/>
      <c r="C3" s="229"/>
      <c r="D3" s="229"/>
    </row>
    <row r="4" spans="1:4" x14ac:dyDescent="0.2">
      <c r="A4" s="141"/>
      <c r="B4" s="487"/>
      <c r="C4" s="487"/>
      <c r="D4" s="408"/>
    </row>
    <row r="5" spans="1:4" x14ac:dyDescent="0.2">
      <c r="A5" s="27" t="s">
        <v>249</v>
      </c>
      <c r="B5" s="371" t="s">
        <v>296</v>
      </c>
      <c r="C5" s="371" t="s">
        <v>275</v>
      </c>
      <c r="D5" s="371" t="s">
        <v>278</v>
      </c>
    </row>
    <row r="6" spans="1:4" x14ac:dyDescent="0.2">
      <c r="A6" s="26"/>
      <c r="B6" s="488"/>
      <c r="C6" s="488"/>
      <c r="D6" s="372"/>
    </row>
    <row r="7" spans="1:4" x14ac:dyDescent="0.2">
      <c r="A7" s="28" t="s">
        <v>61</v>
      </c>
      <c r="B7" s="488"/>
      <c r="C7" s="488"/>
      <c r="D7" s="387"/>
    </row>
    <row r="8" spans="1:4" x14ac:dyDescent="0.2">
      <c r="A8" s="30" t="s">
        <v>13</v>
      </c>
      <c r="B8" s="387">
        <v>31.070559114067457</v>
      </c>
      <c r="C8" s="245">
        <v>9.8698433774099339</v>
      </c>
      <c r="D8" s="245">
        <v>18.143047341294302</v>
      </c>
    </row>
    <row r="9" spans="1:4" x14ac:dyDescent="0.2">
      <c r="A9" s="28" t="s">
        <v>125</v>
      </c>
      <c r="B9" s="387"/>
      <c r="C9" s="489"/>
      <c r="D9" s="245"/>
    </row>
    <row r="10" spans="1:4" x14ac:dyDescent="0.2">
      <c r="A10" s="31" t="s">
        <v>126</v>
      </c>
      <c r="B10" s="387">
        <v>7.9367865050619102</v>
      </c>
      <c r="C10" s="489">
        <v>6.0965824636070298</v>
      </c>
      <c r="D10" s="245">
        <v>8.4444632178396581</v>
      </c>
    </row>
    <row r="11" spans="1:4" x14ac:dyDescent="0.2">
      <c r="A11" s="31" t="s">
        <v>127</v>
      </c>
      <c r="B11" s="387">
        <v>30.001734954769301</v>
      </c>
      <c r="C11" s="245">
        <v>30.1</v>
      </c>
      <c r="D11" s="245">
        <v>40.243000000000002</v>
      </c>
    </row>
    <row r="12" spans="1:4" x14ac:dyDescent="0.2">
      <c r="A12" s="31" t="s">
        <v>128</v>
      </c>
      <c r="B12" s="387">
        <v>1.182205643887428</v>
      </c>
      <c r="C12" s="489">
        <v>18.519271499481015</v>
      </c>
      <c r="D12" s="245">
        <v>21.889387628414308</v>
      </c>
    </row>
    <row r="13" spans="1:4" x14ac:dyDescent="0.2">
      <c r="A13" s="31" t="s">
        <v>164</v>
      </c>
      <c r="B13" s="549">
        <v>0</v>
      </c>
      <c r="C13" s="388">
        <v>-1.5</v>
      </c>
      <c r="D13" s="388">
        <v>-1.5</v>
      </c>
    </row>
    <row r="14" spans="1:4" s="49" customFormat="1" x14ac:dyDescent="0.2">
      <c r="A14" s="34" t="s">
        <v>129</v>
      </c>
      <c r="B14" s="548">
        <v>-9.35238299999996E-2</v>
      </c>
      <c r="C14" s="354">
        <v>4.2</v>
      </c>
      <c r="D14" s="354">
        <v>1.885</v>
      </c>
    </row>
    <row r="15" spans="1:4" x14ac:dyDescent="0.2">
      <c r="A15" s="30" t="s">
        <v>62</v>
      </c>
      <c r="B15" s="387">
        <v>70.097762387786105</v>
      </c>
      <c r="C15" s="245">
        <v>67.285697340497975</v>
      </c>
      <c r="D15" s="245">
        <v>89.104898187548272</v>
      </c>
    </row>
    <row r="16" spans="1:4" x14ac:dyDescent="0.2">
      <c r="B16" s="387"/>
      <c r="C16" s="245"/>
      <c r="D16" s="245"/>
    </row>
    <row r="17" spans="1:9" x14ac:dyDescent="0.2">
      <c r="A17" s="30" t="s">
        <v>63</v>
      </c>
      <c r="B17" s="387"/>
      <c r="C17" s="245"/>
      <c r="D17" s="245"/>
    </row>
    <row r="18" spans="1:9" x14ac:dyDescent="0.2">
      <c r="A18" s="31" t="s">
        <v>64</v>
      </c>
      <c r="B18" s="387">
        <v>2.94863904300006</v>
      </c>
      <c r="C18" s="245">
        <v>-9.7609999999999992</v>
      </c>
      <c r="D18" s="245">
        <v>-1.375</v>
      </c>
    </row>
    <row r="19" spans="1:9" x14ac:dyDescent="0.2">
      <c r="A19" s="31" t="s">
        <v>65</v>
      </c>
      <c r="B19" s="387">
        <v>-3.5076199162592498</v>
      </c>
      <c r="C19" s="245">
        <v>2.0209999999999999</v>
      </c>
      <c r="D19" s="245">
        <v>3.56</v>
      </c>
    </row>
    <row r="20" spans="1:9" x14ac:dyDescent="0.2">
      <c r="A20" s="34" t="s">
        <v>66</v>
      </c>
      <c r="B20" s="548">
        <v>-2.8216723839337901</v>
      </c>
      <c r="C20" s="354">
        <v>-1.68</v>
      </c>
      <c r="D20" s="354">
        <v>0.04</v>
      </c>
    </row>
    <row r="21" spans="1:9" x14ac:dyDescent="0.2">
      <c r="A21" s="32" t="s">
        <v>63</v>
      </c>
      <c r="B21" s="387">
        <v>-3.3806532571929799</v>
      </c>
      <c r="C21" s="245">
        <v>-9.42</v>
      </c>
      <c r="D21" s="245">
        <v>2.2250000000000001</v>
      </c>
    </row>
    <row r="22" spans="1:9" x14ac:dyDescent="0.2">
      <c r="B22" s="387"/>
      <c r="C22" s="245"/>
      <c r="D22" s="245"/>
    </row>
    <row r="23" spans="1:9" x14ac:dyDescent="0.2">
      <c r="A23" s="30" t="s">
        <v>67</v>
      </c>
      <c r="B23" s="387">
        <v>-1.1301429625580099</v>
      </c>
      <c r="C23" s="245">
        <v>-1.964</v>
      </c>
      <c r="D23" s="245">
        <v>-3.036</v>
      </c>
    </row>
    <row r="24" spans="1:9" x14ac:dyDescent="0.2">
      <c r="A24" s="30" t="s">
        <v>68</v>
      </c>
      <c r="B24" s="387">
        <v>0.24342238259033999</v>
      </c>
      <c r="C24" s="245">
        <v>0.30299999999999999</v>
      </c>
      <c r="D24" s="245">
        <v>0.4</v>
      </c>
    </row>
    <row r="25" spans="1:9" x14ac:dyDescent="0.2">
      <c r="A25" s="142" t="s">
        <v>69</v>
      </c>
      <c r="B25" s="548">
        <v>-4.8938208272556203</v>
      </c>
      <c r="C25" s="354">
        <v>-7.1139999999999999</v>
      </c>
      <c r="D25" s="354">
        <v>-9.0920000000000005</v>
      </c>
    </row>
    <row r="26" spans="1:9" x14ac:dyDescent="0.2">
      <c r="B26" s="387"/>
      <c r="C26" s="245"/>
      <c r="D26" s="245"/>
    </row>
    <row r="27" spans="1:9" x14ac:dyDescent="0.2">
      <c r="A27" s="28" t="s">
        <v>70</v>
      </c>
      <c r="B27" s="387">
        <v>60.936567723369834</v>
      </c>
      <c r="C27" s="245">
        <v>49.090697340497975</v>
      </c>
      <c r="D27" s="245">
        <v>79.601898187548272</v>
      </c>
      <c r="F27" s="409"/>
    </row>
    <row r="28" spans="1:9" x14ac:dyDescent="0.2">
      <c r="A28" s="30" t="s">
        <v>71</v>
      </c>
      <c r="B28" s="387"/>
      <c r="C28" s="245"/>
      <c r="D28" s="245"/>
      <c r="F28" s="33"/>
    </row>
    <row r="29" spans="1:9" x14ac:dyDescent="0.2">
      <c r="A29" s="28" t="s">
        <v>72</v>
      </c>
      <c r="B29" s="387"/>
      <c r="C29" s="245"/>
      <c r="D29" s="245"/>
      <c r="F29" s="33"/>
    </row>
    <row r="30" spans="1:9" ht="25.5" x14ac:dyDescent="0.2">
      <c r="A30" s="71" t="s">
        <v>154</v>
      </c>
      <c r="B30" s="549">
        <v>-5.8929999999999998</v>
      </c>
      <c r="C30" s="388">
        <v>-1.964</v>
      </c>
      <c r="D30" s="388">
        <v>-9.7639999999999993</v>
      </c>
      <c r="F30" s="33"/>
    </row>
    <row r="31" spans="1:9" ht="25.5" x14ac:dyDescent="0.2">
      <c r="A31" s="71" t="s">
        <v>281</v>
      </c>
      <c r="B31" s="549">
        <v>0</v>
      </c>
      <c r="C31" s="388">
        <v>11.737</v>
      </c>
      <c r="D31" s="388">
        <v>13.537000000000001</v>
      </c>
      <c r="F31" s="33"/>
    </row>
    <row r="32" spans="1:9" x14ac:dyDescent="0.2">
      <c r="A32" s="31" t="s">
        <v>73</v>
      </c>
      <c r="B32" s="387">
        <v>-23.420213551057</v>
      </c>
      <c r="C32" s="245">
        <v>-23.420999999999999</v>
      </c>
      <c r="D32" s="245">
        <v>-34.072000000000003</v>
      </c>
      <c r="F32" s="33"/>
      <c r="I32" s="209"/>
    </row>
    <row r="33" spans="1:10" x14ac:dyDescent="0.2">
      <c r="A33" s="31" t="s">
        <v>74</v>
      </c>
      <c r="B33" s="387">
        <v>0</v>
      </c>
      <c r="C33" s="245">
        <v>-2.5999999999999999E-2</v>
      </c>
      <c r="D33" s="245">
        <v>0.42399999999999999</v>
      </c>
      <c r="F33" s="33"/>
    </row>
    <row r="34" spans="1:10" x14ac:dyDescent="0.2">
      <c r="A34" s="31" t="s">
        <v>75</v>
      </c>
      <c r="B34" s="549">
        <v>0</v>
      </c>
      <c r="C34" s="388" t="s">
        <v>254</v>
      </c>
      <c r="D34" s="388">
        <v>-0.246</v>
      </c>
      <c r="F34" s="33"/>
    </row>
    <row r="35" spans="1:10" x14ac:dyDescent="0.2">
      <c r="A35" s="31" t="s">
        <v>76</v>
      </c>
      <c r="B35" s="387">
        <v>1.288</v>
      </c>
      <c r="C35" s="245">
        <v>4.3999999999999997E-2</v>
      </c>
      <c r="D35" s="245">
        <v>0.31900000000000001</v>
      </c>
      <c r="F35" s="33"/>
    </row>
    <row r="36" spans="1:10" x14ac:dyDescent="0.2">
      <c r="A36" s="34" t="s">
        <v>77</v>
      </c>
      <c r="B36" s="373">
        <v>0</v>
      </c>
      <c r="C36" s="389">
        <v>0</v>
      </c>
      <c r="D36" s="389">
        <v>0</v>
      </c>
      <c r="F36" s="33"/>
    </row>
    <row r="37" spans="1:10" x14ac:dyDescent="0.2">
      <c r="A37" s="32"/>
      <c r="B37" s="387"/>
      <c r="C37" s="245"/>
      <c r="D37" s="245"/>
      <c r="F37" s="33"/>
    </row>
    <row r="38" spans="1:10" x14ac:dyDescent="0.2">
      <c r="A38" s="28" t="s">
        <v>78</v>
      </c>
      <c r="B38" s="387">
        <v>-28.025213551057</v>
      </c>
      <c r="C38" s="245">
        <v>-13.629999999999999</v>
      </c>
      <c r="D38" s="245">
        <v>-29.802</v>
      </c>
      <c r="F38" s="409"/>
    </row>
    <row r="39" spans="1:10" x14ac:dyDescent="0.2">
      <c r="B39" s="387"/>
      <c r="C39" s="245"/>
      <c r="D39" s="245"/>
      <c r="F39" s="33"/>
    </row>
    <row r="40" spans="1:10" x14ac:dyDescent="0.2">
      <c r="A40" s="28" t="s">
        <v>79</v>
      </c>
      <c r="B40" s="387"/>
      <c r="C40" s="245"/>
      <c r="D40" s="245"/>
      <c r="F40" s="33"/>
    </row>
    <row r="41" spans="1:10" x14ac:dyDescent="0.2">
      <c r="A41" s="31" t="s">
        <v>156</v>
      </c>
      <c r="B41" s="387">
        <v>0</v>
      </c>
      <c r="C41" s="489">
        <v>-34.887</v>
      </c>
      <c r="D41" s="245">
        <v>-32.195500000000003</v>
      </c>
      <c r="F41" s="410"/>
    </row>
    <row r="42" spans="1:10" x14ac:dyDescent="0.2">
      <c r="A42" s="31" t="s">
        <v>80</v>
      </c>
      <c r="B42" s="549">
        <v>25</v>
      </c>
      <c r="C42" s="388">
        <v>29.9</v>
      </c>
      <c r="D42" s="388">
        <v>29.895900000000001</v>
      </c>
      <c r="F42" s="390"/>
      <c r="J42" s="209"/>
    </row>
    <row r="43" spans="1:10" x14ac:dyDescent="0.2">
      <c r="A43" s="31" t="s">
        <v>81</v>
      </c>
      <c r="B43" s="387">
        <v>-21.158000000000001</v>
      </c>
      <c r="C43" s="489">
        <v>-17.600000000000001</v>
      </c>
      <c r="D43" s="245">
        <v>-24.795000000000002</v>
      </c>
      <c r="F43" s="410"/>
      <c r="J43" s="391"/>
    </row>
    <row r="44" spans="1:10" x14ac:dyDescent="0.2">
      <c r="A44" s="74" t="s">
        <v>194</v>
      </c>
      <c r="B44" s="387">
        <v>-28.957999999999998</v>
      </c>
      <c r="C44" s="245">
        <v>-19.371222499999998</v>
      </c>
      <c r="D44" s="245">
        <v>-19.371222499999998</v>
      </c>
      <c r="F44" s="410"/>
    </row>
    <row r="45" spans="1:10" s="244" customFormat="1" x14ac:dyDescent="0.2">
      <c r="A45" s="74" t="s">
        <v>175</v>
      </c>
      <c r="B45" s="387">
        <v>-0.44400000000000001</v>
      </c>
      <c r="C45" s="245"/>
      <c r="D45" s="390">
        <v>-1.911</v>
      </c>
      <c r="F45" s="390"/>
    </row>
    <row r="46" spans="1:10" s="244" customFormat="1" x14ac:dyDescent="0.2">
      <c r="A46" s="74" t="s">
        <v>284</v>
      </c>
      <c r="B46" s="387">
        <v>0</v>
      </c>
      <c r="C46" s="245"/>
      <c r="D46" s="390">
        <v>-16.666</v>
      </c>
      <c r="F46" s="390"/>
    </row>
    <row r="47" spans="1:10" s="29" customFormat="1" x14ac:dyDescent="0.2">
      <c r="A47" s="386" t="s">
        <v>271</v>
      </c>
      <c r="B47" s="548">
        <v>0</v>
      </c>
      <c r="C47" s="354">
        <v>-16.666</v>
      </c>
      <c r="D47" s="354">
        <v>0.88660000000000005</v>
      </c>
      <c r="F47" s="410"/>
    </row>
    <row r="48" spans="1:10" x14ac:dyDescent="0.2">
      <c r="A48" s="32"/>
      <c r="B48" s="387"/>
      <c r="C48" s="245"/>
      <c r="D48" s="245"/>
      <c r="F48" s="410"/>
    </row>
    <row r="49" spans="1:8" x14ac:dyDescent="0.2">
      <c r="A49" s="28" t="s">
        <v>82</v>
      </c>
      <c r="B49" s="387">
        <v>-25.56</v>
      </c>
      <c r="C49" s="245">
        <v>-58.624222500000002</v>
      </c>
      <c r="D49" s="245">
        <v>-64.156222499999998</v>
      </c>
      <c r="F49" s="410"/>
      <c r="G49" s="391"/>
      <c r="H49" s="394"/>
    </row>
    <row r="50" spans="1:8" x14ac:dyDescent="0.2">
      <c r="A50" s="28"/>
      <c r="B50" s="387"/>
      <c r="C50" s="245"/>
      <c r="D50" s="245"/>
      <c r="F50" s="410"/>
    </row>
    <row r="51" spans="1:8" x14ac:dyDescent="0.2">
      <c r="A51" s="28" t="s">
        <v>83</v>
      </c>
      <c r="B51" s="387">
        <v>7.3513541723128348</v>
      </c>
      <c r="C51" s="245">
        <v>-23.163525159502029</v>
      </c>
      <c r="D51" s="245">
        <v>-14.356324312451726</v>
      </c>
      <c r="F51" s="410"/>
    </row>
    <row r="52" spans="1:8" x14ac:dyDescent="0.2">
      <c r="A52" s="31" t="s">
        <v>84</v>
      </c>
      <c r="B52" s="550">
        <v>43.97767568754827</v>
      </c>
      <c r="C52" s="209">
        <v>58.473999999999997</v>
      </c>
      <c r="D52" s="245">
        <v>58.473999999999997</v>
      </c>
      <c r="F52" s="410"/>
    </row>
    <row r="53" spans="1:8" x14ac:dyDescent="0.2">
      <c r="A53" s="34" t="s">
        <v>85</v>
      </c>
      <c r="B53" s="551">
        <v>-5.0000000000000001E-4</v>
      </c>
      <c r="C53" s="486">
        <v>2.8000000000000001E-2</v>
      </c>
      <c r="D53" s="354">
        <v>-0.14000000000000001</v>
      </c>
      <c r="F53" s="410"/>
    </row>
    <row r="54" spans="1:8" s="33" customFormat="1" x14ac:dyDescent="0.2">
      <c r="A54" s="35"/>
      <c r="B54" s="387"/>
      <c r="C54" s="245"/>
      <c r="D54" s="245"/>
      <c r="F54" s="410"/>
    </row>
    <row r="55" spans="1:8" x14ac:dyDescent="0.2">
      <c r="A55" s="28" t="s">
        <v>86</v>
      </c>
      <c r="B55" s="387">
        <v>51.328529859861106</v>
      </c>
      <c r="C55" s="245">
        <v>35.338474840497966</v>
      </c>
      <c r="D55" s="245">
        <v>43.97767568754827</v>
      </c>
      <c r="F55" s="245"/>
    </row>
    <row r="56" spans="1:8" x14ac:dyDescent="0.2">
      <c r="A56" s="28"/>
      <c r="B56" s="245"/>
      <c r="C56" s="245"/>
      <c r="D56" s="245"/>
    </row>
    <row r="57" spans="1:8" x14ac:dyDescent="0.2">
      <c r="A57" s="28" t="s">
        <v>87</v>
      </c>
      <c r="B57" s="245"/>
      <c r="C57" s="245"/>
      <c r="D57" s="245"/>
    </row>
    <row r="58" spans="1:8" x14ac:dyDescent="0.2">
      <c r="A58" s="28"/>
      <c r="B58" s="245"/>
      <c r="C58" s="245"/>
      <c r="D58" s="245"/>
    </row>
    <row r="59" spans="1:8" x14ac:dyDescent="0.2">
      <c r="A59" s="27" t="s">
        <v>249</v>
      </c>
      <c r="B59" s="373" t="s">
        <v>296</v>
      </c>
      <c r="C59" s="373" t="s">
        <v>275</v>
      </c>
      <c r="D59" s="373" t="s">
        <v>278</v>
      </c>
    </row>
    <row r="60" spans="1:8" x14ac:dyDescent="0.2">
      <c r="A60" s="28"/>
      <c r="B60" s="245"/>
      <c r="C60" s="245"/>
      <c r="D60" s="245"/>
    </row>
    <row r="61" spans="1:8" x14ac:dyDescent="0.2">
      <c r="A61" s="30" t="s">
        <v>40</v>
      </c>
      <c r="B61" s="387">
        <v>51.3327661542057</v>
      </c>
      <c r="C61" s="489">
        <v>35.327784006990406</v>
      </c>
      <c r="D61" s="245">
        <v>33.983705558643805</v>
      </c>
    </row>
    <row r="62" spans="1:8" x14ac:dyDescent="0.2">
      <c r="A62" s="142" t="s">
        <v>193</v>
      </c>
      <c r="B62" s="548">
        <v>0</v>
      </c>
      <c r="C62" s="490">
        <v>0</v>
      </c>
      <c r="D62" s="354">
        <v>10</v>
      </c>
    </row>
    <row r="63" spans="1:8" x14ac:dyDescent="0.2">
      <c r="A63" s="30" t="s">
        <v>88</v>
      </c>
      <c r="B63" s="387">
        <v>51.3327661542057</v>
      </c>
      <c r="C63" s="245">
        <v>35.327784006990406</v>
      </c>
      <c r="D63" s="245">
        <v>43.983705558643805</v>
      </c>
    </row>
    <row r="65" spans="4:4" x14ac:dyDescent="0.2">
      <c r="D65" s="374"/>
    </row>
  </sheetData>
  <phoneticPr fontId="11" type="noConversion"/>
  <pageMargins left="0.75" right="0.75" top="0.44" bottom="0.39" header="0.4921259845" footer="0.22"/>
  <pageSetup paperSize="9" scale="9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90" zoomScaleNormal="90" workbookViewId="0"/>
  </sheetViews>
  <sheetFormatPr defaultColWidth="11.42578125" defaultRowHeight="15" x14ac:dyDescent="0.2"/>
  <cols>
    <col min="1" max="1" width="47.85546875" style="92" customWidth="1"/>
    <col min="2" max="3" width="12.28515625" style="92" customWidth="1"/>
    <col min="4" max="5" width="13.140625" style="92" customWidth="1"/>
    <col min="6" max="6" width="13.140625" style="111" customWidth="1"/>
    <col min="7" max="8" width="12.28515625" style="92" customWidth="1"/>
    <col min="9" max="9" width="13.140625" style="92" customWidth="1"/>
    <col min="10" max="10" width="12.28515625" style="92" customWidth="1"/>
    <col min="11" max="11" width="15.7109375" style="92" customWidth="1"/>
    <col min="12" max="16384" width="11.42578125" style="92"/>
  </cols>
  <sheetData>
    <row r="1" spans="1:11" ht="12.75" customHeight="1" x14ac:dyDescent="0.2">
      <c r="A1" s="91" t="s">
        <v>92</v>
      </c>
      <c r="C1" s="93"/>
      <c r="D1" s="94"/>
      <c r="E1" s="94"/>
      <c r="F1" s="119"/>
      <c r="G1" s="94"/>
      <c r="H1" s="94"/>
      <c r="I1" s="94"/>
      <c r="J1" s="94"/>
    </row>
    <row r="2" spans="1:11" ht="12.75" customHeight="1" x14ac:dyDescent="0.2">
      <c r="A2" s="160"/>
      <c r="C2" s="93"/>
      <c r="D2" s="149"/>
      <c r="E2" s="94"/>
      <c r="F2" s="119"/>
      <c r="G2" s="94"/>
      <c r="H2" s="94"/>
      <c r="I2" s="94"/>
      <c r="J2" s="94"/>
    </row>
    <row r="3" spans="1:11" ht="17.25" customHeight="1" x14ac:dyDescent="0.25">
      <c r="A3" s="95" t="s">
        <v>170</v>
      </c>
      <c r="B3" s="93"/>
      <c r="C3" s="93"/>
      <c r="D3" s="395"/>
      <c r="E3" s="94"/>
      <c r="F3" s="119"/>
      <c r="G3" s="94"/>
      <c r="H3" s="96"/>
      <c r="I3" s="94"/>
      <c r="J3" s="94"/>
    </row>
    <row r="4" spans="1:11" s="139" customFormat="1" x14ac:dyDescent="0.2">
      <c r="A4" s="94"/>
      <c r="B4" s="102"/>
      <c r="C4" s="102"/>
      <c r="D4" s="102"/>
      <c r="E4" s="94"/>
      <c r="F4" s="94"/>
      <c r="G4" s="94"/>
      <c r="H4" s="94"/>
      <c r="I4" s="94"/>
      <c r="J4" s="94"/>
    </row>
    <row r="5" spans="1:11" ht="57" customHeight="1" x14ac:dyDescent="0.2">
      <c r="A5" s="98" t="s">
        <v>249</v>
      </c>
      <c r="B5" s="99" t="s">
        <v>90</v>
      </c>
      <c r="C5" s="99" t="s">
        <v>91</v>
      </c>
      <c r="D5" s="99" t="s">
        <v>228</v>
      </c>
      <c r="E5" s="99" t="s">
        <v>216</v>
      </c>
      <c r="F5" s="99" t="s">
        <v>229</v>
      </c>
      <c r="G5" s="100" t="s">
        <v>48</v>
      </c>
      <c r="H5" s="99" t="s">
        <v>45</v>
      </c>
      <c r="I5" s="100" t="s">
        <v>230</v>
      </c>
      <c r="J5" s="100" t="s">
        <v>49</v>
      </c>
    </row>
    <row r="6" spans="1:11" x14ac:dyDescent="0.2">
      <c r="A6" s="94"/>
      <c r="B6" s="102"/>
      <c r="C6" s="102"/>
      <c r="D6" s="102"/>
      <c r="E6" s="102"/>
      <c r="F6" s="102"/>
      <c r="G6" s="102"/>
      <c r="H6" s="102"/>
      <c r="I6" s="102"/>
      <c r="J6" s="102"/>
    </row>
    <row r="7" spans="1:11" x14ac:dyDescent="0.2">
      <c r="A7" s="94" t="s">
        <v>250</v>
      </c>
      <c r="B7" s="207">
        <v>19.399000000000001</v>
      </c>
      <c r="C7" s="207">
        <v>-1.2117990000000001</v>
      </c>
      <c r="D7" s="207">
        <v>-2.0000000000000009E-4</v>
      </c>
      <c r="E7" s="207">
        <v>-0.32652900000000001</v>
      </c>
      <c r="F7" s="207">
        <v>0.29677300000000173</v>
      </c>
      <c r="G7" s="207">
        <v>193.06087600000001</v>
      </c>
      <c r="H7" s="207">
        <v>211.218121</v>
      </c>
      <c r="I7" s="207">
        <v>0.24046300000000004</v>
      </c>
      <c r="J7" s="207">
        <v>211.458584</v>
      </c>
    </row>
    <row r="8" spans="1:11" x14ac:dyDescent="0.2">
      <c r="A8" s="102" t="s">
        <v>231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1" x14ac:dyDescent="0.2">
      <c r="A9" s="181" t="s">
        <v>232</v>
      </c>
      <c r="B9" s="207"/>
      <c r="C9" s="207"/>
      <c r="D9" s="207"/>
      <c r="E9" s="207"/>
      <c r="F9" s="207"/>
      <c r="G9" s="207">
        <v>9.8683379487847915</v>
      </c>
      <c r="H9" s="207">
        <v>9.8683379487847915</v>
      </c>
      <c r="I9" s="207">
        <v>1.5534286251412499E-3</v>
      </c>
      <c r="J9" s="207">
        <v>9.8698913774099335</v>
      </c>
    </row>
    <row r="10" spans="1:11" ht="25.5" x14ac:dyDescent="0.2">
      <c r="A10" s="183" t="s">
        <v>201</v>
      </c>
      <c r="B10" s="207"/>
      <c r="C10" s="207"/>
      <c r="D10" s="207"/>
      <c r="E10" s="207"/>
      <c r="F10" s="207"/>
      <c r="G10" s="207"/>
      <c r="H10" s="214">
        <v>0</v>
      </c>
      <c r="I10" s="207"/>
      <c r="J10" s="207">
        <v>0</v>
      </c>
      <c r="K10" s="104"/>
    </row>
    <row r="11" spans="1:11" x14ac:dyDescent="0.2">
      <c r="A11" s="181" t="s">
        <v>233</v>
      </c>
      <c r="B11" s="207"/>
      <c r="C11" s="207"/>
      <c r="D11" s="207"/>
      <c r="E11" s="207">
        <v>-0.38148799999999999</v>
      </c>
      <c r="F11" s="207"/>
      <c r="G11" s="207"/>
      <c r="H11" s="214">
        <v>-0.38148799999999999</v>
      </c>
      <c r="I11" s="207"/>
      <c r="J11" s="207">
        <v>-0.38148799999999999</v>
      </c>
      <c r="K11" s="104"/>
    </row>
    <row r="12" spans="1:11" x14ac:dyDescent="0.2">
      <c r="A12" s="181" t="s">
        <v>193</v>
      </c>
      <c r="B12" s="207"/>
      <c r="C12" s="207"/>
      <c r="D12" s="207"/>
      <c r="E12" s="207"/>
      <c r="F12" s="207"/>
      <c r="G12" s="207"/>
      <c r="H12" s="214">
        <v>0</v>
      </c>
      <c r="I12" s="207"/>
      <c r="J12" s="207">
        <v>0</v>
      </c>
    </row>
    <row r="13" spans="1:11" x14ac:dyDescent="0.2">
      <c r="A13" s="185" t="s">
        <v>91</v>
      </c>
      <c r="B13" s="215"/>
      <c r="C13" s="215">
        <v>-0.38300000000000001</v>
      </c>
      <c r="D13" s="215"/>
      <c r="E13" s="215"/>
      <c r="F13" s="215"/>
      <c r="G13" s="215"/>
      <c r="H13" s="215">
        <v>-0.38300000000000001</v>
      </c>
      <c r="I13" s="215"/>
      <c r="J13" s="215">
        <v>-0.38300000000000001</v>
      </c>
    </row>
    <row r="14" spans="1:11" x14ac:dyDescent="0.2">
      <c r="A14" s="94" t="s">
        <v>234</v>
      </c>
      <c r="B14" s="207">
        <v>0</v>
      </c>
      <c r="C14" s="207">
        <v>-0.38300000000000001</v>
      </c>
      <c r="D14" s="207">
        <v>0</v>
      </c>
      <c r="E14" s="207">
        <v>-0.38148799999999999</v>
      </c>
      <c r="F14" s="207">
        <v>0</v>
      </c>
      <c r="G14" s="207">
        <v>9.8683379487847915</v>
      </c>
      <c r="H14" s="207">
        <v>9.1038499487847915</v>
      </c>
      <c r="I14" s="207">
        <v>1.5534286251412499E-3</v>
      </c>
      <c r="J14" s="207">
        <v>9.1054033774099352</v>
      </c>
    </row>
    <row r="15" spans="1:11" x14ac:dyDescent="0.2">
      <c r="A15" s="94"/>
      <c r="B15" s="207"/>
      <c r="C15" s="207"/>
      <c r="D15" s="207"/>
      <c r="E15" s="207"/>
      <c r="F15" s="207"/>
      <c r="G15" s="207"/>
      <c r="H15" s="207"/>
      <c r="I15" s="207"/>
      <c r="J15" s="207"/>
    </row>
    <row r="16" spans="1:11" x14ac:dyDescent="0.2">
      <c r="A16" s="94" t="s">
        <v>235</v>
      </c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1" x14ac:dyDescent="0.2">
      <c r="A17" s="182" t="s">
        <v>244</v>
      </c>
      <c r="B17" s="214"/>
      <c r="C17" s="214"/>
      <c r="D17" s="214"/>
      <c r="E17" s="214"/>
      <c r="F17" s="214">
        <v>3.7600000000000001E-2</v>
      </c>
      <c r="G17" s="214">
        <v>-8.3000000000000018E-2</v>
      </c>
      <c r="H17" s="214">
        <v>-4.5400000000000017E-2</v>
      </c>
      <c r="I17" s="214"/>
      <c r="J17" s="207">
        <v>-4.5400000000000017E-2</v>
      </c>
    </row>
    <row r="18" spans="1:11" x14ac:dyDescent="0.2">
      <c r="A18" s="182" t="s">
        <v>242</v>
      </c>
      <c r="B18" s="214"/>
      <c r="C18" s="214"/>
      <c r="D18" s="214"/>
      <c r="E18" s="214"/>
      <c r="F18" s="214"/>
      <c r="G18" s="214">
        <v>-19.371223000000001</v>
      </c>
      <c r="H18" s="214">
        <v>-19.371223000000001</v>
      </c>
      <c r="I18" s="207"/>
      <c r="J18" s="207">
        <v>-19.371223000000001</v>
      </c>
    </row>
    <row r="19" spans="1:11" x14ac:dyDescent="0.2">
      <c r="A19" s="182" t="s">
        <v>245</v>
      </c>
      <c r="B19" s="214"/>
      <c r="C19" s="214"/>
      <c r="D19" s="214"/>
      <c r="E19" s="214"/>
      <c r="F19" s="207"/>
      <c r="G19" s="207"/>
      <c r="H19" s="214"/>
      <c r="I19" s="207"/>
      <c r="J19" s="214"/>
    </row>
    <row r="20" spans="1:11" x14ac:dyDescent="0.2">
      <c r="A20" s="184" t="s">
        <v>191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187"/>
    </row>
    <row r="21" spans="1:11" x14ac:dyDescent="0.2">
      <c r="A21" s="94" t="s">
        <v>236</v>
      </c>
      <c r="B21" s="214">
        <v>0</v>
      </c>
      <c r="C21" s="214">
        <v>0</v>
      </c>
      <c r="D21" s="214">
        <v>0</v>
      </c>
      <c r="E21" s="214">
        <v>0</v>
      </c>
      <c r="F21" s="214">
        <v>3.7600000000000001E-2</v>
      </c>
      <c r="G21" s="214">
        <v>-19.454222999999999</v>
      </c>
      <c r="H21" s="214">
        <v>-19.416623000000001</v>
      </c>
      <c r="I21" s="214"/>
      <c r="J21" s="214">
        <v>-19.416623000000001</v>
      </c>
    </row>
    <row r="22" spans="1:11" x14ac:dyDescent="0.2">
      <c r="A22" s="190" t="s">
        <v>243</v>
      </c>
      <c r="B22" s="215"/>
      <c r="C22" s="215"/>
      <c r="D22" s="215"/>
      <c r="E22" s="215"/>
      <c r="F22" s="215"/>
      <c r="G22" s="215">
        <v>0.58599999999999997</v>
      </c>
      <c r="H22" s="215">
        <v>0.58599999999999997</v>
      </c>
      <c r="I22" s="215"/>
      <c r="J22" s="215">
        <v>0.58599999999999997</v>
      </c>
    </row>
    <row r="23" spans="1:11" x14ac:dyDescent="0.2">
      <c r="A23" s="94" t="s">
        <v>300</v>
      </c>
      <c r="B23" s="207">
        <v>19.399000000000001</v>
      </c>
      <c r="C23" s="207">
        <v>-1.5947990000000001</v>
      </c>
      <c r="D23" s="207">
        <v>-2.0000000000000009E-4</v>
      </c>
      <c r="E23" s="207">
        <v>-0.70801700000000001</v>
      </c>
      <c r="F23" s="207">
        <v>0.33437300000000175</v>
      </c>
      <c r="G23" s="207">
        <v>184.06099094878482</v>
      </c>
      <c r="H23" s="207">
        <v>201.49134794878478</v>
      </c>
      <c r="I23" s="207">
        <v>0.24201642862514128</v>
      </c>
      <c r="J23" s="207">
        <v>201.73336437740994</v>
      </c>
      <c r="K23" s="104"/>
    </row>
    <row r="24" spans="1:11" s="186" customFormat="1" x14ac:dyDescent="0.2">
      <c r="A24" s="260"/>
      <c r="B24" s="260"/>
      <c r="C24" s="260"/>
      <c r="D24" s="260"/>
      <c r="E24" s="260"/>
      <c r="F24" s="260"/>
      <c r="G24" s="260"/>
      <c r="H24" s="260"/>
      <c r="I24" s="260"/>
      <c r="J24" s="260"/>
    </row>
    <row r="25" spans="1:11" s="186" customFormat="1" x14ac:dyDescent="0.2">
      <c r="A25" s="260"/>
      <c r="B25" s="260"/>
      <c r="C25" s="260"/>
      <c r="D25" s="260"/>
      <c r="E25" s="260"/>
      <c r="F25" s="260"/>
      <c r="G25" s="260"/>
      <c r="H25" s="260"/>
      <c r="I25" s="260"/>
      <c r="J25" s="260"/>
    </row>
    <row r="26" spans="1:11" x14ac:dyDescent="0.2">
      <c r="C26" s="260"/>
    </row>
    <row r="27" spans="1:11" ht="51" x14ac:dyDescent="0.2">
      <c r="A27" s="98" t="s">
        <v>249</v>
      </c>
      <c r="B27" s="99" t="s">
        <v>90</v>
      </c>
      <c r="C27" s="99" t="s">
        <v>237</v>
      </c>
      <c r="D27" s="99" t="s">
        <v>238</v>
      </c>
      <c r="E27" s="99" t="s">
        <v>216</v>
      </c>
      <c r="F27" s="99" t="s">
        <v>229</v>
      </c>
      <c r="G27" s="100" t="s">
        <v>48</v>
      </c>
      <c r="H27" s="99" t="s">
        <v>45</v>
      </c>
      <c r="I27" s="100" t="s">
        <v>230</v>
      </c>
      <c r="J27" s="100" t="s">
        <v>49</v>
      </c>
    </row>
    <row r="28" spans="1:11" x14ac:dyDescent="0.2">
      <c r="A28" s="94"/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1" x14ac:dyDescent="0.2">
      <c r="A29" s="94" t="s">
        <v>292</v>
      </c>
      <c r="B29" s="207">
        <v>19.399000000000001</v>
      </c>
      <c r="C29" s="207">
        <v>-2.9750000000000001</v>
      </c>
      <c r="D29" s="207">
        <v>-2.0000000000000009E-4</v>
      </c>
      <c r="E29" s="207">
        <v>-0.90100000000000002</v>
      </c>
      <c r="F29" s="207">
        <v>0.33400000000000002</v>
      </c>
      <c r="G29" s="207">
        <v>190.30599999999998</v>
      </c>
      <c r="H29" s="207">
        <v>206.16279999999998</v>
      </c>
      <c r="I29" s="207">
        <v>0.151</v>
      </c>
      <c r="J29" s="207">
        <v>206.31379999999999</v>
      </c>
    </row>
    <row r="30" spans="1:11" x14ac:dyDescent="0.2">
      <c r="A30" s="102" t="s">
        <v>231</v>
      </c>
      <c r="B30" s="207"/>
      <c r="C30" s="213"/>
      <c r="D30" s="213"/>
      <c r="E30" s="213"/>
      <c r="F30" s="207"/>
      <c r="G30" s="213"/>
      <c r="H30" s="213"/>
      <c r="I30" s="213"/>
      <c r="J30" s="213"/>
    </row>
    <row r="31" spans="1:11" x14ac:dyDescent="0.2">
      <c r="A31" s="181" t="s">
        <v>232</v>
      </c>
      <c r="B31" s="207"/>
      <c r="C31" s="207"/>
      <c r="D31" s="207"/>
      <c r="E31" s="207"/>
      <c r="F31" s="207"/>
      <c r="G31" s="207">
        <v>31.06803459585883</v>
      </c>
      <c r="H31" s="214">
        <v>31.06803459585883</v>
      </c>
      <c r="I31" s="207">
        <v>2.5245182086276702E-3</v>
      </c>
      <c r="J31" s="214">
        <v>31.070559114067457</v>
      </c>
      <c r="K31" s="104"/>
    </row>
    <row r="32" spans="1:11" ht="25.5" x14ac:dyDescent="0.2">
      <c r="A32" s="183" t="s">
        <v>201</v>
      </c>
      <c r="B32" s="207"/>
      <c r="C32" s="207"/>
      <c r="D32" s="207"/>
      <c r="E32" s="207"/>
      <c r="F32" s="207"/>
      <c r="G32" s="207"/>
      <c r="H32" s="214">
        <v>0</v>
      </c>
      <c r="I32" s="207"/>
      <c r="J32" s="214">
        <v>0</v>
      </c>
    </row>
    <row r="33" spans="1:11" x14ac:dyDescent="0.2">
      <c r="A33" s="102" t="s">
        <v>239</v>
      </c>
      <c r="B33" s="207"/>
      <c r="C33" s="207"/>
      <c r="D33" s="207"/>
      <c r="E33" s="207">
        <v>0.50138539999999998</v>
      </c>
      <c r="F33" s="207"/>
      <c r="G33" s="207">
        <v>-8.1000000000000003E-2</v>
      </c>
      <c r="H33" s="214">
        <v>0.42038539999999996</v>
      </c>
      <c r="I33" s="207"/>
      <c r="J33" s="214">
        <v>0.42038539999999996</v>
      </c>
    </row>
    <row r="34" spans="1:11" x14ac:dyDescent="0.2">
      <c r="A34" s="94" t="s">
        <v>240</v>
      </c>
      <c r="B34" s="207"/>
      <c r="C34" s="207"/>
      <c r="D34" s="207"/>
      <c r="E34" s="207"/>
      <c r="F34" s="207"/>
      <c r="G34" s="207"/>
      <c r="H34" s="214">
        <v>0</v>
      </c>
      <c r="I34" s="207"/>
      <c r="J34" s="214">
        <v>0</v>
      </c>
    </row>
    <row r="35" spans="1:11" x14ac:dyDescent="0.2">
      <c r="A35" s="103" t="s">
        <v>241</v>
      </c>
      <c r="B35" s="215"/>
      <c r="C35" s="215">
        <v>-4.01729905574503E-2</v>
      </c>
      <c r="D35" s="215"/>
      <c r="E35" s="215"/>
      <c r="F35" s="215"/>
      <c r="G35" s="215"/>
      <c r="H35" s="215">
        <v>-4.01729905574503E-2</v>
      </c>
      <c r="I35" s="215">
        <v>4.3991011684600402E-4</v>
      </c>
      <c r="J35" s="215">
        <v>-3.9733080440604293E-2</v>
      </c>
    </row>
    <row r="36" spans="1:11" x14ac:dyDescent="0.2">
      <c r="A36" s="94" t="s">
        <v>234</v>
      </c>
      <c r="B36" s="207">
        <v>0</v>
      </c>
      <c r="C36" s="207">
        <v>-4.01729905574503E-2</v>
      </c>
      <c r="D36" s="207">
        <v>0</v>
      </c>
      <c r="E36" s="207">
        <v>0.50138539999999998</v>
      </c>
      <c r="F36" s="207">
        <v>0</v>
      </c>
      <c r="G36" s="207">
        <v>30.98703459585883</v>
      </c>
      <c r="H36" s="207">
        <v>31.448247005301379</v>
      </c>
      <c r="I36" s="207">
        <v>2.9644283254736743E-3</v>
      </c>
      <c r="J36" s="207">
        <v>31.451211433626852</v>
      </c>
      <c r="K36" s="104"/>
    </row>
    <row r="37" spans="1:11" x14ac:dyDescent="0.2">
      <c r="A37" s="94"/>
      <c r="B37" s="207"/>
      <c r="C37" s="207"/>
      <c r="D37" s="207"/>
      <c r="E37" s="207"/>
      <c r="F37" s="207"/>
      <c r="G37" s="207"/>
      <c r="H37" s="493"/>
      <c r="I37" s="207"/>
      <c r="J37" s="207"/>
    </row>
    <row r="38" spans="1:11" x14ac:dyDescent="0.2">
      <c r="A38" s="94" t="s">
        <v>235</v>
      </c>
      <c r="B38" s="207"/>
      <c r="C38" s="207"/>
      <c r="D38" s="207"/>
      <c r="E38" s="207"/>
      <c r="F38" s="207"/>
      <c r="G38" s="207"/>
      <c r="H38" s="493"/>
      <c r="I38" s="207"/>
      <c r="J38" s="207"/>
    </row>
    <row r="39" spans="1:11" x14ac:dyDescent="0.2">
      <c r="A39" s="183" t="s">
        <v>244</v>
      </c>
      <c r="B39" s="392"/>
      <c r="C39" s="392"/>
      <c r="D39" s="392"/>
      <c r="E39" s="392"/>
      <c r="F39" s="214">
        <v>0.14682400000000001</v>
      </c>
      <c r="G39" s="214">
        <v>0.16422999999999999</v>
      </c>
      <c r="H39" s="214">
        <v>0.311054</v>
      </c>
      <c r="I39" s="214"/>
      <c r="J39" s="214">
        <v>0.311054</v>
      </c>
    </row>
    <row r="40" spans="1:11" x14ac:dyDescent="0.2">
      <c r="A40" s="182" t="s">
        <v>242</v>
      </c>
      <c r="B40" s="392"/>
      <c r="C40" s="392"/>
      <c r="D40" s="392"/>
      <c r="E40" s="392"/>
      <c r="F40" s="214"/>
      <c r="G40" s="214">
        <v>-28.95821025</v>
      </c>
      <c r="H40" s="214">
        <v>-28.95821025</v>
      </c>
      <c r="I40" s="214"/>
      <c r="J40" s="214">
        <v>-28.95821025</v>
      </c>
    </row>
    <row r="41" spans="1:11" x14ac:dyDescent="0.2">
      <c r="A41" s="182" t="s">
        <v>245</v>
      </c>
      <c r="B41" s="392"/>
      <c r="C41" s="392"/>
      <c r="D41" s="392"/>
      <c r="E41" s="392"/>
      <c r="F41" s="214"/>
      <c r="G41" s="214">
        <v>2.169362E-2</v>
      </c>
      <c r="H41" s="214">
        <v>2.169362E-2</v>
      </c>
      <c r="I41" s="214"/>
      <c r="J41" s="214">
        <v>2.169362E-2</v>
      </c>
    </row>
    <row r="42" spans="1:11" x14ac:dyDescent="0.2">
      <c r="A42" s="224" t="s">
        <v>283</v>
      </c>
      <c r="B42" s="393"/>
      <c r="C42" s="393"/>
      <c r="D42" s="393"/>
      <c r="E42" s="393"/>
      <c r="F42" s="215"/>
      <c r="G42" s="215">
        <v>-0.77111277999999994</v>
      </c>
      <c r="H42" s="215">
        <v>-0.45211277999999999</v>
      </c>
      <c r="I42" s="215"/>
      <c r="J42" s="215">
        <v>-0.45211277999999999</v>
      </c>
    </row>
    <row r="43" spans="1:11" x14ac:dyDescent="0.2">
      <c r="A43" s="94" t="s">
        <v>236</v>
      </c>
      <c r="B43" s="214">
        <v>0</v>
      </c>
      <c r="C43" s="214">
        <v>0</v>
      </c>
      <c r="D43" s="214">
        <v>0</v>
      </c>
      <c r="E43" s="214">
        <v>0</v>
      </c>
      <c r="F43" s="214">
        <v>0.14682400000000001</v>
      </c>
      <c r="G43" s="214">
        <v>-29.543399409999999</v>
      </c>
      <c r="H43" s="214">
        <v>-29.396575410000001</v>
      </c>
      <c r="I43" s="214"/>
      <c r="J43" s="214">
        <v>-29.396575410000001</v>
      </c>
    </row>
    <row r="44" spans="1:11" x14ac:dyDescent="0.2">
      <c r="A44" s="188" t="s">
        <v>243</v>
      </c>
      <c r="B44" s="215"/>
      <c r="C44" s="215"/>
      <c r="D44" s="215"/>
      <c r="E44" s="215"/>
      <c r="F44" s="215"/>
      <c r="G44" s="215">
        <v>0.31900000000000001</v>
      </c>
      <c r="H44" s="215">
        <v>0.31900000000000001</v>
      </c>
      <c r="I44" s="215"/>
      <c r="J44" s="215">
        <v>0.31900000000000001</v>
      </c>
    </row>
    <row r="45" spans="1:11" x14ac:dyDescent="0.2">
      <c r="A45" s="94" t="s">
        <v>301</v>
      </c>
      <c r="B45" s="207">
        <v>19.399000000000001</v>
      </c>
      <c r="C45" s="207">
        <v>-3.0151729905574505</v>
      </c>
      <c r="D45" s="207">
        <v>-2.0000000000000009E-4</v>
      </c>
      <c r="E45" s="207">
        <v>-0.39961460000000004</v>
      </c>
      <c r="F45" s="207">
        <v>0.48082400000000003</v>
      </c>
      <c r="G45" s="207">
        <v>192.06863518585882</v>
      </c>
      <c r="H45" s="207">
        <v>208.53347159530134</v>
      </c>
      <c r="I45" s="207">
        <v>0.15396442832547366</v>
      </c>
      <c r="J45" s="207">
        <v>208.68743602362684</v>
      </c>
    </row>
    <row r="46" spans="1:11" s="186" customFormat="1" x14ac:dyDescent="0.2">
      <c r="A46" s="260"/>
      <c r="B46" s="260"/>
      <c r="C46" s="260"/>
      <c r="D46" s="260"/>
      <c r="E46" s="260"/>
      <c r="F46" s="260"/>
      <c r="G46" s="260"/>
      <c r="H46" s="260"/>
      <c r="I46" s="260"/>
      <c r="J46" s="260"/>
    </row>
    <row r="47" spans="1:11" s="186" customFormat="1" x14ac:dyDescent="0.2">
      <c r="A47" s="260"/>
      <c r="B47" s="260"/>
      <c r="C47" s="260"/>
      <c r="D47" s="260"/>
      <c r="E47" s="260"/>
      <c r="F47" s="260"/>
      <c r="G47" s="260"/>
      <c r="H47" s="260"/>
      <c r="I47" s="260"/>
      <c r="J47" s="260"/>
    </row>
    <row r="48" spans="1:11" x14ac:dyDescent="0.2">
      <c r="C48" s="260"/>
    </row>
  </sheetData>
  <pageMargins left="0.75" right="0.28000000000000003" top="1" bottom="1" header="0.4921259845" footer="0.4921259845"/>
  <pageSetup paperSize="9" scale="59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pageSetUpPr fitToPage="1"/>
  </sheetPr>
  <dimension ref="A1:G32"/>
  <sheetViews>
    <sheetView zoomScale="90" zoomScaleNormal="90" workbookViewId="0"/>
  </sheetViews>
  <sheetFormatPr defaultRowHeight="12.75" x14ac:dyDescent="0.2"/>
  <cols>
    <col min="1" max="1" width="50.42578125" style="38" customWidth="1"/>
    <col min="2" max="6" width="11.140625" style="38" customWidth="1"/>
    <col min="8" max="16384" width="9.140625" style="38"/>
  </cols>
  <sheetData>
    <row r="1" spans="1:6" x14ac:dyDescent="0.2">
      <c r="A1" s="91" t="s">
        <v>92</v>
      </c>
      <c r="B1" s="91"/>
      <c r="C1" s="91"/>
      <c r="D1" s="91"/>
      <c r="E1" s="91"/>
      <c r="F1" s="91"/>
    </row>
    <row r="2" spans="1:6" ht="15.75" x14ac:dyDescent="0.25">
      <c r="A2" s="178"/>
      <c r="B2" s="178"/>
      <c r="C2" s="178"/>
      <c r="D2" s="396"/>
      <c r="E2" s="37"/>
      <c r="F2" s="37"/>
    </row>
    <row r="3" spans="1:6" ht="15.75" x14ac:dyDescent="0.25">
      <c r="A3" s="50" t="s">
        <v>93</v>
      </c>
      <c r="C3" s="50"/>
      <c r="D3" s="50"/>
      <c r="E3" s="145"/>
      <c r="F3" s="145"/>
    </row>
    <row r="4" spans="1:6" x14ac:dyDescent="0.2">
      <c r="A4" s="39"/>
      <c r="B4" s="39"/>
      <c r="C4" s="39"/>
      <c r="D4" s="39"/>
      <c r="E4" s="140"/>
      <c r="F4" s="140"/>
    </row>
    <row r="5" spans="1:6" x14ac:dyDescent="0.2">
      <c r="A5" s="40"/>
      <c r="B5" s="252" t="s">
        <v>295</v>
      </c>
      <c r="C5" s="252" t="s">
        <v>276</v>
      </c>
      <c r="D5" s="252" t="s">
        <v>296</v>
      </c>
      <c r="E5" s="252" t="s">
        <v>275</v>
      </c>
      <c r="F5" s="252" t="s">
        <v>278</v>
      </c>
    </row>
    <row r="6" spans="1:6" x14ac:dyDescent="0.2">
      <c r="A6" s="41"/>
      <c r="B6" s="41"/>
      <c r="C6" s="41"/>
      <c r="D6" s="109"/>
      <c r="E6" s="109"/>
      <c r="F6" s="109"/>
    </row>
    <row r="7" spans="1:6" x14ac:dyDescent="0.2">
      <c r="A7" s="36" t="s">
        <v>17</v>
      </c>
      <c r="B7" s="552">
        <v>0.37976274245685504</v>
      </c>
      <c r="C7" s="254">
        <v>0.38689649302489654</v>
      </c>
      <c r="D7" s="552">
        <v>0.80463951462532857</v>
      </c>
      <c r="E7" s="254">
        <v>0.25474608550239825</v>
      </c>
      <c r="F7" s="254">
        <v>0.46837865091837927</v>
      </c>
    </row>
    <row r="8" spans="1:6" x14ac:dyDescent="0.2">
      <c r="A8" s="36" t="s">
        <v>18</v>
      </c>
      <c r="B8" s="553">
        <v>0.37976274245685504</v>
      </c>
      <c r="C8" s="70">
        <v>0.38678550078364377</v>
      </c>
      <c r="D8" s="553">
        <v>0.80463951462532857</v>
      </c>
      <c r="E8" s="254">
        <v>0.25467298603234062</v>
      </c>
      <c r="F8" s="254">
        <v>0.46824629195491069</v>
      </c>
    </row>
    <row r="9" spans="1:6" s="263" customFormat="1" x14ac:dyDescent="0.2">
      <c r="A9" s="36" t="s">
        <v>95</v>
      </c>
      <c r="B9" s="553">
        <v>1.0862849802516992</v>
      </c>
      <c r="C9" s="70">
        <v>0.56000000000000005</v>
      </c>
      <c r="D9" s="553">
        <v>1.5781412141537765</v>
      </c>
      <c r="E9" s="70">
        <v>1.27</v>
      </c>
      <c r="F9" s="70">
        <v>2.0553712358547664</v>
      </c>
    </row>
    <row r="10" spans="1:6" x14ac:dyDescent="0.2">
      <c r="A10" s="36" t="s">
        <v>98</v>
      </c>
      <c r="B10" s="554">
        <v>14.39</v>
      </c>
      <c r="C10" s="246">
        <v>14.6</v>
      </c>
      <c r="D10" s="554">
        <v>25.597000000000001</v>
      </c>
      <c r="E10" s="246">
        <v>19.5</v>
      </c>
      <c r="F10" s="246">
        <v>29.1</v>
      </c>
    </row>
    <row r="11" spans="1:6" x14ac:dyDescent="0.2">
      <c r="A11" s="36" t="s">
        <v>251</v>
      </c>
      <c r="B11" s="554">
        <v>13.702513999999999</v>
      </c>
      <c r="C11" s="246">
        <v>7.5519999999999996</v>
      </c>
      <c r="D11" s="554">
        <v>31.184514</v>
      </c>
      <c r="E11" s="246">
        <v>27.858000000000001</v>
      </c>
      <c r="F11" s="246">
        <v>44.679000000000002</v>
      </c>
    </row>
    <row r="12" spans="1:6" x14ac:dyDescent="0.2">
      <c r="A12" s="36" t="s">
        <v>252</v>
      </c>
      <c r="B12" s="555">
        <v>9.9991094992867264</v>
      </c>
      <c r="C12" s="357">
        <v>9.9642426899088061</v>
      </c>
      <c r="D12" s="555">
        <v>30.001734954769365</v>
      </c>
      <c r="E12" s="357">
        <v>30.081723953689234</v>
      </c>
      <c r="F12" s="357">
        <v>40.243997997693342</v>
      </c>
    </row>
    <row r="13" spans="1:6" x14ac:dyDescent="0.2">
      <c r="A13" s="36"/>
      <c r="B13" s="253"/>
      <c r="C13" s="253"/>
      <c r="D13" s="556"/>
      <c r="E13" s="110"/>
      <c r="F13" s="110"/>
    </row>
    <row r="14" spans="1:6" x14ac:dyDescent="0.2">
      <c r="A14" s="138" t="s">
        <v>94</v>
      </c>
      <c r="B14" s="255"/>
      <c r="C14" s="255"/>
      <c r="D14" s="557">
        <v>5.4073438049949516</v>
      </c>
      <c r="E14" s="255">
        <v>5.2055758253836384</v>
      </c>
      <c r="F14" s="255">
        <v>5.3424399699129115</v>
      </c>
    </row>
    <row r="15" spans="1:6" x14ac:dyDescent="0.2">
      <c r="A15" s="37" t="s">
        <v>96</v>
      </c>
      <c r="B15" s="253"/>
      <c r="C15" s="253"/>
      <c r="D15" s="554">
        <v>19.966308919208231</v>
      </c>
      <c r="E15" s="246">
        <v>6.3703026243021741</v>
      </c>
      <c r="F15" s="246">
        <v>8.6840183349459057</v>
      </c>
    </row>
    <row r="16" spans="1:6" x14ac:dyDescent="0.2">
      <c r="A16" s="36" t="s">
        <v>97</v>
      </c>
      <c r="B16" s="253"/>
      <c r="C16" s="253"/>
      <c r="D16" s="554">
        <v>17.649406152351215</v>
      </c>
      <c r="E16" s="246">
        <v>14.595498653794337</v>
      </c>
      <c r="F16" s="246">
        <v>15.35534798449652</v>
      </c>
    </row>
    <row r="17" spans="1:6" x14ac:dyDescent="0.2">
      <c r="A17" s="36" t="s">
        <v>198</v>
      </c>
      <c r="B17" s="253"/>
      <c r="C17" s="253"/>
      <c r="D17" s="554">
        <v>45.867806820865681</v>
      </c>
      <c r="E17" s="246">
        <v>45.642275059688416</v>
      </c>
      <c r="F17" s="246">
        <v>46.298672755094039</v>
      </c>
    </row>
    <row r="18" spans="1:6" x14ac:dyDescent="0.2">
      <c r="A18" s="36" t="s">
        <v>178</v>
      </c>
      <c r="B18" s="253"/>
      <c r="C18" s="253"/>
      <c r="D18" s="554">
        <v>23.263326047693074</v>
      </c>
      <c r="E18" s="246">
        <v>31.884003766528885</v>
      </c>
      <c r="F18" s="246">
        <v>25.227428952183871</v>
      </c>
    </row>
    <row r="19" spans="1:6" x14ac:dyDescent="0.2">
      <c r="A19" s="36" t="s">
        <v>253</v>
      </c>
      <c r="B19" s="253"/>
      <c r="C19" s="253"/>
      <c r="D19" s="558">
        <v>48.545385785794295</v>
      </c>
      <c r="E19" s="208">
        <v>64.310949743009601</v>
      </c>
      <c r="F19" s="208">
        <v>52.047778291356188</v>
      </c>
    </row>
    <row r="20" spans="1:6" x14ac:dyDescent="0.2">
      <c r="A20" s="36" t="s">
        <v>153</v>
      </c>
      <c r="B20" s="253"/>
      <c r="C20" s="253"/>
      <c r="D20" s="559">
        <v>7234</v>
      </c>
      <c r="E20" s="146">
        <v>7386</v>
      </c>
      <c r="F20" s="146">
        <v>7257</v>
      </c>
    </row>
    <row r="21" spans="1:6" x14ac:dyDescent="0.2">
      <c r="A21" s="36" t="s">
        <v>167</v>
      </c>
      <c r="B21" s="253"/>
      <c r="C21" s="253"/>
      <c r="D21" s="559">
        <v>8345</v>
      </c>
      <c r="E21" s="146">
        <v>7952</v>
      </c>
      <c r="F21" s="146">
        <v>7830</v>
      </c>
    </row>
    <row r="22" spans="1:6" x14ac:dyDescent="0.2">
      <c r="A22" s="36"/>
      <c r="B22" s="253"/>
      <c r="C22" s="253"/>
      <c r="D22" s="556"/>
      <c r="E22" s="110"/>
      <c r="F22" s="110"/>
    </row>
    <row r="23" spans="1:6" x14ac:dyDescent="0.2">
      <c r="A23" s="36" t="s">
        <v>99</v>
      </c>
      <c r="B23" s="253"/>
      <c r="C23" s="253"/>
      <c r="D23" s="556"/>
      <c r="E23" s="110"/>
      <c r="F23" s="110"/>
    </row>
    <row r="24" spans="1:6" x14ac:dyDescent="0.2">
      <c r="A24" s="36" t="s">
        <v>100</v>
      </c>
      <c r="B24" s="253"/>
      <c r="C24" s="253"/>
      <c r="D24" s="559">
        <v>38610.104166666664</v>
      </c>
      <c r="E24" s="146">
        <v>38737.749117216117</v>
      </c>
      <c r="F24" s="146">
        <v>38728.720534246582</v>
      </c>
    </row>
    <row r="25" spans="1:6" x14ac:dyDescent="0.2">
      <c r="A25" s="36" t="s">
        <v>101</v>
      </c>
      <c r="B25" s="253"/>
      <c r="C25" s="253"/>
      <c r="D25" s="559">
        <v>38591.544999999998</v>
      </c>
      <c r="E25" s="146">
        <v>38747.464999999997</v>
      </c>
      <c r="F25" s="146">
        <v>38701.92919565217</v>
      </c>
    </row>
    <row r="26" spans="1:6" x14ac:dyDescent="0.2">
      <c r="A26" s="36" t="s">
        <v>102</v>
      </c>
      <c r="B26" s="253"/>
      <c r="C26" s="253"/>
      <c r="D26" s="559">
        <v>38612.873915750912</v>
      </c>
      <c r="E26" s="146">
        <v>38748.868117216116</v>
      </c>
      <c r="F26" s="146">
        <v>38739.667963824664</v>
      </c>
    </row>
    <row r="27" spans="1:6" x14ac:dyDescent="0.2">
      <c r="A27" s="37"/>
      <c r="B27" s="253"/>
      <c r="C27" s="253"/>
      <c r="D27" s="253"/>
      <c r="E27" s="253"/>
      <c r="F27" s="253"/>
    </row>
    <row r="29" spans="1:6" x14ac:dyDescent="0.2">
      <c r="E29" s="148"/>
      <c r="F29" s="148"/>
    </row>
    <row r="31" spans="1:6" x14ac:dyDescent="0.2">
      <c r="A31" s="580" t="s">
        <v>291</v>
      </c>
      <c r="B31" s="580"/>
      <c r="C31" s="580"/>
      <c r="D31" s="580"/>
      <c r="E31" s="580"/>
      <c r="F31" s="580"/>
    </row>
    <row r="32" spans="1:6" x14ac:dyDescent="0.2">
      <c r="A32" s="580"/>
      <c r="B32" s="580"/>
      <c r="C32" s="580"/>
      <c r="D32" s="580"/>
      <c r="E32" s="580"/>
      <c r="F32" s="580"/>
    </row>
  </sheetData>
  <mergeCells count="1">
    <mergeCell ref="A31:F32"/>
  </mergeCells>
  <phoneticPr fontId="5" type="noConversion"/>
  <pageMargins left="0.74803149606299213" right="0.74803149606299213" top="0.98425196850393704" bottom="0" header="0.4921259845" footer="0.4921259845"/>
  <pageSetup paperSize="9" scale="92" orientation="portrait" horizontalDpi="4294967292" verticalDpi="4294967292" r:id="rId1"/>
  <headerFooter alignWithMargins="0">
    <oddFooter>&amp;R&amp;8&amp;F/&amp;A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90" zoomScaleNormal="90" workbookViewId="0"/>
  </sheetViews>
  <sheetFormatPr defaultRowHeight="12.75" x14ac:dyDescent="0.2"/>
  <cols>
    <col min="1" max="1" width="36.140625" style="144" customWidth="1"/>
    <col min="2" max="2" width="13.140625" style="228" customWidth="1"/>
    <col min="3" max="4" width="13.140625" style="144" customWidth="1"/>
    <col min="5" max="242" width="9.140625" style="144"/>
    <col min="243" max="244" width="21.85546875" style="144" customWidth="1"/>
    <col min="245" max="245" width="17.42578125" style="144" customWidth="1"/>
    <col min="246" max="246" width="9.140625" style="144"/>
    <col min="247" max="247" width="11.7109375" style="144" customWidth="1"/>
    <col min="248" max="498" width="9.140625" style="144"/>
    <col min="499" max="500" width="21.85546875" style="144" customWidth="1"/>
    <col min="501" max="501" width="17.42578125" style="144" customWidth="1"/>
    <col min="502" max="502" width="9.140625" style="144"/>
    <col min="503" max="503" width="11.7109375" style="144" customWidth="1"/>
    <col min="504" max="754" width="9.140625" style="144"/>
    <col min="755" max="756" width="21.85546875" style="144" customWidth="1"/>
    <col min="757" max="757" width="17.42578125" style="144" customWidth="1"/>
    <col min="758" max="758" width="9.140625" style="144"/>
    <col min="759" max="759" width="11.7109375" style="144" customWidth="1"/>
    <col min="760" max="1010" width="9.140625" style="144"/>
    <col min="1011" max="1012" width="21.85546875" style="144" customWidth="1"/>
    <col min="1013" max="1013" width="17.42578125" style="144" customWidth="1"/>
    <col min="1014" max="1014" width="9.140625" style="144"/>
    <col min="1015" max="1015" width="11.7109375" style="144" customWidth="1"/>
    <col min="1016" max="1266" width="9.140625" style="144"/>
    <col min="1267" max="1268" width="21.85546875" style="144" customWidth="1"/>
    <col min="1269" max="1269" width="17.42578125" style="144" customWidth="1"/>
    <col min="1270" max="1270" width="9.140625" style="144"/>
    <col min="1271" max="1271" width="11.7109375" style="144" customWidth="1"/>
    <col min="1272" max="1522" width="9.140625" style="144"/>
    <col min="1523" max="1524" width="21.85546875" style="144" customWidth="1"/>
    <col min="1525" max="1525" width="17.42578125" style="144" customWidth="1"/>
    <col min="1526" max="1526" width="9.140625" style="144"/>
    <col min="1527" max="1527" width="11.7109375" style="144" customWidth="1"/>
    <col min="1528" max="1778" width="9.140625" style="144"/>
    <col min="1779" max="1780" width="21.85546875" style="144" customWidth="1"/>
    <col min="1781" max="1781" width="17.42578125" style="144" customWidth="1"/>
    <col min="1782" max="1782" width="9.140625" style="144"/>
    <col min="1783" max="1783" width="11.7109375" style="144" customWidth="1"/>
    <col min="1784" max="2034" width="9.140625" style="144"/>
    <col min="2035" max="2036" width="21.85546875" style="144" customWidth="1"/>
    <col min="2037" max="2037" width="17.42578125" style="144" customWidth="1"/>
    <col min="2038" max="2038" width="9.140625" style="144"/>
    <col min="2039" max="2039" width="11.7109375" style="144" customWidth="1"/>
    <col min="2040" max="2290" width="9.140625" style="144"/>
    <col min="2291" max="2292" width="21.85546875" style="144" customWidth="1"/>
    <col min="2293" max="2293" width="17.42578125" style="144" customWidth="1"/>
    <col min="2294" max="2294" width="9.140625" style="144"/>
    <col min="2295" max="2295" width="11.7109375" style="144" customWidth="1"/>
    <col min="2296" max="2546" width="9.140625" style="144"/>
    <col min="2547" max="2548" width="21.85546875" style="144" customWidth="1"/>
    <col min="2549" max="2549" width="17.42578125" style="144" customWidth="1"/>
    <col min="2550" max="2550" width="9.140625" style="144"/>
    <col min="2551" max="2551" width="11.7109375" style="144" customWidth="1"/>
    <col min="2552" max="2802" width="9.140625" style="144"/>
    <col min="2803" max="2804" width="21.85546875" style="144" customWidth="1"/>
    <col min="2805" max="2805" width="17.42578125" style="144" customWidth="1"/>
    <col min="2806" max="2806" width="9.140625" style="144"/>
    <col min="2807" max="2807" width="11.7109375" style="144" customWidth="1"/>
    <col min="2808" max="3058" width="9.140625" style="144"/>
    <col min="3059" max="3060" width="21.85546875" style="144" customWidth="1"/>
    <col min="3061" max="3061" width="17.42578125" style="144" customWidth="1"/>
    <col min="3062" max="3062" width="9.140625" style="144"/>
    <col min="3063" max="3063" width="11.7109375" style="144" customWidth="1"/>
    <col min="3064" max="3314" width="9.140625" style="144"/>
    <col min="3315" max="3316" width="21.85546875" style="144" customWidth="1"/>
    <col min="3317" max="3317" width="17.42578125" style="144" customWidth="1"/>
    <col min="3318" max="3318" width="9.140625" style="144"/>
    <col min="3319" max="3319" width="11.7109375" style="144" customWidth="1"/>
    <col min="3320" max="3570" width="9.140625" style="144"/>
    <col min="3571" max="3572" width="21.85546875" style="144" customWidth="1"/>
    <col min="3573" max="3573" width="17.42578125" style="144" customWidth="1"/>
    <col min="3574" max="3574" width="9.140625" style="144"/>
    <col min="3575" max="3575" width="11.7109375" style="144" customWidth="1"/>
    <col min="3576" max="3826" width="9.140625" style="144"/>
    <col min="3827" max="3828" width="21.85546875" style="144" customWidth="1"/>
    <col min="3829" max="3829" width="17.42578125" style="144" customWidth="1"/>
    <col min="3830" max="3830" width="9.140625" style="144"/>
    <col min="3831" max="3831" width="11.7109375" style="144" customWidth="1"/>
    <col min="3832" max="4082" width="9.140625" style="144"/>
    <col min="4083" max="4084" width="21.85546875" style="144" customWidth="1"/>
    <col min="4085" max="4085" width="17.42578125" style="144" customWidth="1"/>
    <col min="4086" max="4086" width="9.140625" style="144"/>
    <col min="4087" max="4087" width="11.7109375" style="144" customWidth="1"/>
    <col min="4088" max="4338" width="9.140625" style="144"/>
    <col min="4339" max="4340" width="21.85546875" style="144" customWidth="1"/>
    <col min="4341" max="4341" width="17.42578125" style="144" customWidth="1"/>
    <col min="4342" max="4342" width="9.140625" style="144"/>
    <col min="4343" max="4343" width="11.7109375" style="144" customWidth="1"/>
    <col min="4344" max="4594" width="9.140625" style="144"/>
    <col min="4595" max="4596" width="21.85546875" style="144" customWidth="1"/>
    <col min="4597" max="4597" width="17.42578125" style="144" customWidth="1"/>
    <col min="4598" max="4598" width="9.140625" style="144"/>
    <col min="4599" max="4599" width="11.7109375" style="144" customWidth="1"/>
    <col min="4600" max="4850" width="9.140625" style="144"/>
    <col min="4851" max="4852" width="21.85546875" style="144" customWidth="1"/>
    <col min="4853" max="4853" width="17.42578125" style="144" customWidth="1"/>
    <col min="4854" max="4854" width="9.140625" style="144"/>
    <col min="4855" max="4855" width="11.7109375" style="144" customWidth="1"/>
    <col min="4856" max="5106" width="9.140625" style="144"/>
    <col min="5107" max="5108" width="21.85546875" style="144" customWidth="1"/>
    <col min="5109" max="5109" width="17.42578125" style="144" customWidth="1"/>
    <col min="5110" max="5110" width="9.140625" style="144"/>
    <col min="5111" max="5111" width="11.7109375" style="144" customWidth="1"/>
    <col min="5112" max="5362" width="9.140625" style="144"/>
    <col min="5363" max="5364" width="21.85546875" style="144" customWidth="1"/>
    <col min="5365" max="5365" width="17.42578125" style="144" customWidth="1"/>
    <col min="5366" max="5366" width="9.140625" style="144"/>
    <col min="5367" max="5367" width="11.7109375" style="144" customWidth="1"/>
    <col min="5368" max="5618" width="9.140625" style="144"/>
    <col min="5619" max="5620" width="21.85546875" style="144" customWidth="1"/>
    <col min="5621" max="5621" width="17.42578125" style="144" customWidth="1"/>
    <col min="5622" max="5622" width="9.140625" style="144"/>
    <col min="5623" max="5623" width="11.7109375" style="144" customWidth="1"/>
    <col min="5624" max="5874" width="9.140625" style="144"/>
    <col min="5875" max="5876" width="21.85546875" style="144" customWidth="1"/>
    <col min="5877" max="5877" width="17.42578125" style="144" customWidth="1"/>
    <col min="5878" max="5878" width="9.140625" style="144"/>
    <col min="5879" max="5879" width="11.7109375" style="144" customWidth="1"/>
    <col min="5880" max="6130" width="9.140625" style="144"/>
    <col min="6131" max="6132" width="21.85546875" style="144" customWidth="1"/>
    <col min="6133" max="6133" width="17.42578125" style="144" customWidth="1"/>
    <col min="6134" max="6134" width="9.140625" style="144"/>
    <col min="6135" max="6135" width="11.7109375" style="144" customWidth="1"/>
    <col min="6136" max="6386" width="9.140625" style="144"/>
    <col min="6387" max="6388" width="21.85546875" style="144" customWidth="1"/>
    <col min="6389" max="6389" width="17.42578125" style="144" customWidth="1"/>
    <col min="6390" max="6390" width="9.140625" style="144"/>
    <col min="6391" max="6391" width="11.7109375" style="144" customWidth="1"/>
    <col min="6392" max="6642" width="9.140625" style="144"/>
    <col min="6643" max="6644" width="21.85546875" style="144" customWidth="1"/>
    <col min="6645" max="6645" width="17.42578125" style="144" customWidth="1"/>
    <col min="6646" max="6646" width="9.140625" style="144"/>
    <col min="6647" max="6647" width="11.7109375" style="144" customWidth="1"/>
    <col min="6648" max="6898" width="9.140625" style="144"/>
    <col min="6899" max="6900" width="21.85546875" style="144" customWidth="1"/>
    <col min="6901" max="6901" width="17.42578125" style="144" customWidth="1"/>
    <col min="6902" max="6902" width="9.140625" style="144"/>
    <col min="6903" max="6903" width="11.7109375" style="144" customWidth="1"/>
    <col min="6904" max="7154" width="9.140625" style="144"/>
    <col min="7155" max="7156" width="21.85546875" style="144" customWidth="1"/>
    <col min="7157" max="7157" width="17.42578125" style="144" customWidth="1"/>
    <col min="7158" max="7158" width="9.140625" style="144"/>
    <col min="7159" max="7159" width="11.7109375" style="144" customWidth="1"/>
    <col min="7160" max="7410" width="9.140625" style="144"/>
    <col min="7411" max="7412" width="21.85546875" style="144" customWidth="1"/>
    <col min="7413" max="7413" width="17.42578125" style="144" customWidth="1"/>
    <col min="7414" max="7414" width="9.140625" style="144"/>
    <col min="7415" max="7415" width="11.7109375" style="144" customWidth="1"/>
    <col min="7416" max="7666" width="9.140625" style="144"/>
    <col min="7667" max="7668" width="21.85546875" style="144" customWidth="1"/>
    <col min="7669" max="7669" width="17.42578125" style="144" customWidth="1"/>
    <col min="7670" max="7670" width="9.140625" style="144"/>
    <col min="7671" max="7671" width="11.7109375" style="144" customWidth="1"/>
    <col min="7672" max="7922" width="9.140625" style="144"/>
    <col min="7923" max="7924" width="21.85546875" style="144" customWidth="1"/>
    <col min="7925" max="7925" width="17.42578125" style="144" customWidth="1"/>
    <col min="7926" max="7926" width="9.140625" style="144"/>
    <col min="7927" max="7927" width="11.7109375" style="144" customWidth="1"/>
    <col min="7928" max="8178" width="9.140625" style="144"/>
    <col min="8179" max="8180" width="21.85546875" style="144" customWidth="1"/>
    <col min="8181" max="8181" width="17.42578125" style="144" customWidth="1"/>
    <col min="8182" max="8182" width="9.140625" style="144"/>
    <col min="8183" max="8183" width="11.7109375" style="144" customWidth="1"/>
    <col min="8184" max="8434" width="9.140625" style="144"/>
    <col min="8435" max="8436" width="21.85546875" style="144" customWidth="1"/>
    <col min="8437" max="8437" width="17.42578125" style="144" customWidth="1"/>
    <col min="8438" max="8438" width="9.140625" style="144"/>
    <col min="8439" max="8439" width="11.7109375" style="144" customWidth="1"/>
    <col min="8440" max="8690" width="9.140625" style="144"/>
    <col min="8691" max="8692" width="21.85546875" style="144" customWidth="1"/>
    <col min="8693" max="8693" width="17.42578125" style="144" customWidth="1"/>
    <col min="8694" max="8694" width="9.140625" style="144"/>
    <col min="8695" max="8695" width="11.7109375" style="144" customWidth="1"/>
    <col min="8696" max="8946" width="9.140625" style="144"/>
    <col min="8947" max="8948" width="21.85546875" style="144" customWidth="1"/>
    <col min="8949" max="8949" width="17.42578125" style="144" customWidth="1"/>
    <col min="8950" max="8950" width="9.140625" style="144"/>
    <col min="8951" max="8951" width="11.7109375" style="144" customWidth="1"/>
    <col min="8952" max="9202" width="9.140625" style="144"/>
    <col min="9203" max="9204" width="21.85546875" style="144" customWidth="1"/>
    <col min="9205" max="9205" width="17.42578125" style="144" customWidth="1"/>
    <col min="9206" max="9206" width="9.140625" style="144"/>
    <col min="9207" max="9207" width="11.7109375" style="144" customWidth="1"/>
    <col min="9208" max="9458" width="9.140625" style="144"/>
    <col min="9459" max="9460" width="21.85546875" style="144" customWidth="1"/>
    <col min="9461" max="9461" width="17.42578125" style="144" customWidth="1"/>
    <col min="9462" max="9462" width="9.140625" style="144"/>
    <col min="9463" max="9463" width="11.7109375" style="144" customWidth="1"/>
    <col min="9464" max="9714" width="9.140625" style="144"/>
    <col min="9715" max="9716" width="21.85546875" style="144" customWidth="1"/>
    <col min="9717" max="9717" width="17.42578125" style="144" customWidth="1"/>
    <col min="9718" max="9718" width="9.140625" style="144"/>
    <col min="9719" max="9719" width="11.7109375" style="144" customWidth="1"/>
    <col min="9720" max="9970" width="9.140625" style="144"/>
    <col min="9971" max="9972" width="21.85546875" style="144" customWidth="1"/>
    <col min="9973" max="9973" width="17.42578125" style="144" customWidth="1"/>
    <col min="9974" max="9974" width="9.140625" style="144"/>
    <col min="9975" max="9975" width="11.7109375" style="144" customWidth="1"/>
    <col min="9976" max="10226" width="9.140625" style="144"/>
    <col min="10227" max="10228" width="21.85546875" style="144" customWidth="1"/>
    <col min="10229" max="10229" width="17.42578125" style="144" customWidth="1"/>
    <col min="10230" max="10230" width="9.140625" style="144"/>
    <col min="10231" max="10231" width="11.7109375" style="144" customWidth="1"/>
    <col min="10232" max="10482" width="9.140625" style="144"/>
    <col min="10483" max="10484" width="21.85546875" style="144" customWidth="1"/>
    <col min="10485" max="10485" width="17.42578125" style="144" customWidth="1"/>
    <col min="10486" max="10486" width="9.140625" style="144"/>
    <col min="10487" max="10487" width="11.7109375" style="144" customWidth="1"/>
    <col min="10488" max="10738" width="9.140625" style="144"/>
    <col min="10739" max="10740" width="21.85546875" style="144" customWidth="1"/>
    <col min="10741" max="10741" width="17.42578125" style="144" customWidth="1"/>
    <col min="10742" max="10742" width="9.140625" style="144"/>
    <col min="10743" max="10743" width="11.7109375" style="144" customWidth="1"/>
    <col min="10744" max="10994" width="9.140625" style="144"/>
    <col min="10995" max="10996" width="21.85546875" style="144" customWidth="1"/>
    <col min="10997" max="10997" width="17.42578125" style="144" customWidth="1"/>
    <col min="10998" max="10998" width="9.140625" style="144"/>
    <col min="10999" max="10999" width="11.7109375" style="144" customWidth="1"/>
    <col min="11000" max="11250" width="9.140625" style="144"/>
    <col min="11251" max="11252" width="21.85546875" style="144" customWidth="1"/>
    <col min="11253" max="11253" width="17.42578125" style="144" customWidth="1"/>
    <col min="11254" max="11254" width="9.140625" style="144"/>
    <col min="11255" max="11255" width="11.7109375" style="144" customWidth="1"/>
    <col min="11256" max="11506" width="9.140625" style="144"/>
    <col min="11507" max="11508" width="21.85546875" style="144" customWidth="1"/>
    <col min="11509" max="11509" width="17.42578125" style="144" customWidth="1"/>
    <col min="11510" max="11510" width="9.140625" style="144"/>
    <col min="11511" max="11511" width="11.7109375" style="144" customWidth="1"/>
    <col min="11512" max="11762" width="9.140625" style="144"/>
    <col min="11763" max="11764" width="21.85546875" style="144" customWidth="1"/>
    <col min="11765" max="11765" width="17.42578125" style="144" customWidth="1"/>
    <col min="11766" max="11766" width="9.140625" style="144"/>
    <col min="11767" max="11767" width="11.7109375" style="144" customWidth="1"/>
    <col min="11768" max="12018" width="9.140625" style="144"/>
    <col min="12019" max="12020" width="21.85546875" style="144" customWidth="1"/>
    <col min="12021" max="12021" width="17.42578125" style="144" customWidth="1"/>
    <col min="12022" max="12022" width="9.140625" style="144"/>
    <col min="12023" max="12023" width="11.7109375" style="144" customWidth="1"/>
    <col min="12024" max="12274" width="9.140625" style="144"/>
    <col min="12275" max="12276" width="21.85546875" style="144" customWidth="1"/>
    <col min="12277" max="12277" width="17.42578125" style="144" customWidth="1"/>
    <col min="12278" max="12278" width="9.140625" style="144"/>
    <col min="12279" max="12279" width="11.7109375" style="144" customWidth="1"/>
    <col min="12280" max="12530" width="9.140625" style="144"/>
    <col min="12531" max="12532" width="21.85546875" style="144" customWidth="1"/>
    <col min="12533" max="12533" width="17.42578125" style="144" customWidth="1"/>
    <col min="12534" max="12534" width="9.140625" style="144"/>
    <col min="12535" max="12535" width="11.7109375" style="144" customWidth="1"/>
    <col min="12536" max="12786" width="9.140625" style="144"/>
    <col min="12787" max="12788" width="21.85546875" style="144" customWidth="1"/>
    <col min="12789" max="12789" width="17.42578125" style="144" customWidth="1"/>
    <col min="12790" max="12790" width="9.140625" style="144"/>
    <col min="12791" max="12791" width="11.7109375" style="144" customWidth="1"/>
    <col min="12792" max="13042" width="9.140625" style="144"/>
    <col min="13043" max="13044" width="21.85546875" style="144" customWidth="1"/>
    <col min="13045" max="13045" width="17.42578125" style="144" customWidth="1"/>
    <col min="13046" max="13046" width="9.140625" style="144"/>
    <col min="13047" max="13047" width="11.7109375" style="144" customWidth="1"/>
    <col min="13048" max="13298" width="9.140625" style="144"/>
    <col min="13299" max="13300" width="21.85546875" style="144" customWidth="1"/>
    <col min="13301" max="13301" width="17.42578125" style="144" customWidth="1"/>
    <col min="13302" max="13302" width="9.140625" style="144"/>
    <col min="13303" max="13303" width="11.7109375" style="144" customWidth="1"/>
    <col min="13304" max="13554" width="9.140625" style="144"/>
    <col min="13555" max="13556" width="21.85546875" style="144" customWidth="1"/>
    <col min="13557" max="13557" width="17.42578125" style="144" customWidth="1"/>
    <col min="13558" max="13558" width="9.140625" style="144"/>
    <col min="13559" max="13559" width="11.7109375" style="144" customWidth="1"/>
    <col min="13560" max="13810" width="9.140625" style="144"/>
    <col min="13811" max="13812" width="21.85546875" style="144" customWidth="1"/>
    <col min="13813" max="13813" width="17.42578125" style="144" customWidth="1"/>
    <col min="13814" max="13814" width="9.140625" style="144"/>
    <col min="13815" max="13815" width="11.7109375" style="144" customWidth="1"/>
    <col min="13816" max="14066" width="9.140625" style="144"/>
    <col min="14067" max="14068" width="21.85546875" style="144" customWidth="1"/>
    <col min="14069" max="14069" width="17.42578125" style="144" customWidth="1"/>
    <col min="14070" max="14070" width="9.140625" style="144"/>
    <col min="14071" max="14071" width="11.7109375" style="144" customWidth="1"/>
    <col min="14072" max="14322" width="9.140625" style="144"/>
    <col min="14323" max="14324" width="21.85546875" style="144" customWidth="1"/>
    <col min="14325" max="14325" width="17.42578125" style="144" customWidth="1"/>
    <col min="14326" max="14326" width="9.140625" style="144"/>
    <col min="14327" max="14327" width="11.7109375" style="144" customWidth="1"/>
    <col min="14328" max="14578" width="9.140625" style="144"/>
    <col min="14579" max="14580" width="21.85546875" style="144" customWidth="1"/>
    <col min="14581" max="14581" width="17.42578125" style="144" customWidth="1"/>
    <col min="14582" max="14582" width="9.140625" style="144"/>
    <col min="14583" max="14583" width="11.7109375" style="144" customWidth="1"/>
    <col min="14584" max="14834" width="9.140625" style="144"/>
    <col min="14835" max="14836" width="21.85546875" style="144" customWidth="1"/>
    <col min="14837" max="14837" width="17.42578125" style="144" customWidth="1"/>
    <col min="14838" max="14838" width="9.140625" style="144"/>
    <col min="14839" max="14839" width="11.7109375" style="144" customWidth="1"/>
    <col min="14840" max="15090" width="9.140625" style="144"/>
    <col min="15091" max="15092" width="21.85546875" style="144" customWidth="1"/>
    <col min="15093" max="15093" width="17.42578125" style="144" customWidth="1"/>
    <col min="15094" max="15094" width="9.140625" style="144"/>
    <col min="15095" max="15095" width="11.7109375" style="144" customWidth="1"/>
    <col min="15096" max="15346" width="9.140625" style="144"/>
    <col min="15347" max="15348" width="21.85546875" style="144" customWidth="1"/>
    <col min="15349" max="15349" width="17.42578125" style="144" customWidth="1"/>
    <col min="15350" max="15350" width="9.140625" style="144"/>
    <col min="15351" max="15351" width="11.7109375" style="144" customWidth="1"/>
    <col min="15352" max="15602" width="9.140625" style="144"/>
    <col min="15603" max="15604" width="21.85546875" style="144" customWidth="1"/>
    <col min="15605" max="15605" width="17.42578125" style="144" customWidth="1"/>
    <col min="15606" max="15606" width="9.140625" style="144"/>
    <col min="15607" max="15607" width="11.7109375" style="144" customWidth="1"/>
    <col min="15608" max="15858" width="9.140625" style="144"/>
    <col min="15859" max="15860" width="21.85546875" style="144" customWidth="1"/>
    <col min="15861" max="15861" width="17.42578125" style="144" customWidth="1"/>
    <col min="15862" max="15862" width="9.140625" style="144"/>
    <col min="15863" max="15863" width="11.7109375" style="144" customWidth="1"/>
    <col min="15864" max="16114" width="9.140625" style="144"/>
    <col min="16115" max="16116" width="21.85546875" style="144" customWidth="1"/>
    <col min="16117" max="16117" width="17.42578125" style="144" customWidth="1"/>
    <col min="16118" max="16118" width="9.140625" style="144"/>
    <col min="16119" max="16119" width="11.7109375" style="144" customWidth="1"/>
    <col min="16120" max="16384" width="9.140625" style="144"/>
  </cols>
  <sheetData>
    <row r="1" spans="1:4" x14ac:dyDescent="0.2">
      <c r="A1" s="143" t="s">
        <v>92</v>
      </c>
    </row>
    <row r="2" spans="1:4" x14ac:dyDescent="0.2">
      <c r="A2" s="230"/>
    </row>
    <row r="3" spans="1:4" ht="15.75" x14ac:dyDescent="0.25">
      <c r="A3" s="229" t="s">
        <v>269</v>
      </c>
    </row>
    <row r="5" spans="1:4" x14ac:dyDescent="0.2">
      <c r="B5" s="491" t="s">
        <v>296</v>
      </c>
      <c r="C5" s="491" t="s">
        <v>275</v>
      </c>
      <c r="D5" s="481" t="s">
        <v>278</v>
      </c>
    </row>
    <row r="6" spans="1:4" ht="41.25" customHeight="1" x14ac:dyDescent="0.2">
      <c r="A6" s="480" t="s">
        <v>249</v>
      </c>
      <c r="B6" s="560" t="s">
        <v>294</v>
      </c>
      <c r="C6" s="482" t="s">
        <v>294</v>
      </c>
      <c r="D6" s="482" t="s">
        <v>294</v>
      </c>
    </row>
    <row r="7" spans="1:4" x14ac:dyDescent="0.2">
      <c r="B7" s="561"/>
    </row>
    <row r="8" spans="1:4" x14ac:dyDescent="0.2">
      <c r="A8" s="144" t="s">
        <v>21</v>
      </c>
      <c r="B8" s="492">
        <v>2.28081523</v>
      </c>
      <c r="C8" s="231">
        <v>0.56364599999999998</v>
      </c>
      <c r="D8" s="471">
        <v>3.4937459999999998</v>
      </c>
    </row>
    <row r="9" spans="1:4" x14ac:dyDescent="0.2">
      <c r="A9" s="144" t="s">
        <v>24</v>
      </c>
      <c r="B9" s="492">
        <v>1.2435546700000002</v>
      </c>
      <c r="C9" s="231">
        <v>0.49133700000000002</v>
      </c>
      <c r="D9" s="471">
        <v>3.4693369999999999</v>
      </c>
    </row>
    <row r="10" spans="1:4" x14ac:dyDescent="0.2">
      <c r="A10" s="144" t="s">
        <v>261</v>
      </c>
      <c r="B10" s="492">
        <v>1.031964E-2</v>
      </c>
      <c r="C10" s="231">
        <v>1.903E-3</v>
      </c>
      <c r="D10" s="471">
        <v>1.903E-3</v>
      </c>
    </row>
    <row r="11" spans="1:4" x14ac:dyDescent="0.2">
      <c r="A11" s="144" t="s">
        <v>262</v>
      </c>
      <c r="B11" s="492">
        <v>1.4021533300000002</v>
      </c>
      <c r="C11" s="231">
        <v>0.37040499999999998</v>
      </c>
      <c r="D11" s="471">
        <v>0.37040499999999998</v>
      </c>
    </row>
    <row r="12" spans="1:4" x14ac:dyDescent="0.2">
      <c r="A12" s="120" t="s">
        <v>40</v>
      </c>
      <c r="B12" s="562">
        <v>0.94428693999999991</v>
      </c>
      <c r="C12" s="232">
        <v>0.76930500000000002</v>
      </c>
      <c r="D12" s="483">
        <v>0.76930500000000002</v>
      </c>
    </row>
    <row r="13" spans="1:4" x14ac:dyDescent="0.2">
      <c r="A13" s="144" t="s">
        <v>42</v>
      </c>
      <c r="B13" s="492">
        <v>5.88112981</v>
      </c>
      <c r="C13" s="231">
        <v>2.196596</v>
      </c>
      <c r="D13" s="471">
        <v>8.1046959999999988</v>
      </c>
    </row>
    <row r="14" spans="1:4" x14ac:dyDescent="0.2">
      <c r="B14" s="492"/>
      <c r="C14" s="231"/>
      <c r="D14" s="471"/>
    </row>
    <row r="15" spans="1:4" x14ac:dyDescent="0.2">
      <c r="A15" s="144" t="s">
        <v>246</v>
      </c>
      <c r="B15" s="492"/>
      <c r="C15" s="231">
        <v>0.180038</v>
      </c>
      <c r="D15" s="471">
        <v>0.180038</v>
      </c>
    </row>
    <row r="16" spans="1:4" x14ac:dyDescent="0.2">
      <c r="A16" s="144" t="s">
        <v>55</v>
      </c>
      <c r="B16" s="492">
        <v>2.3279834699999999</v>
      </c>
      <c r="C16" s="231">
        <v>0.486286</v>
      </c>
      <c r="D16" s="471">
        <v>0.486286</v>
      </c>
    </row>
    <row r="17" spans="1:4" x14ac:dyDescent="0.2">
      <c r="A17" s="120" t="s">
        <v>263</v>
      </c>
      <c r="B17" s="562">
        <v>0.26381600000000005</v>
      </c>
      <c r="C17" s="232">
        <v>0.112232</v>
      </c>
      <c r="D17" s="483">
        <v>0.112232</v>
      </c>
    </row>
    <row r="18" spans="1:4" x14ac:dyDescent="0.2">
      <c r="A18" s="144" t="s">
        <v>59</v>
      </c>
      <c r="B18" s="492">
        <v>8.4729292800000007</v>
      </c>
      <c r="C18" s="231">
        <v>0.77855600000000003</v>
      </c>
      <c r="D18" s="471">
        <v>0.77855600000000003</v>
      </c>
    </row>
    <row r="19" spans="1:4" x14ac:dyDescent="0.2">
      <c r="B19" s="492"/>
      <c r="C19" s="231"/>
      <c r="D19" s="471"/>
    </row>
    <row r="20" spans="1:4" x14ac:dyDescent="0.2">
      <c r="A20" s="144" t="s">
        <v>264</v>
      </c>
      <c r="B20" s="492">
        <v>3.2893303399999994</v>
      </c>
      <c r="C20" s="231">
        <v>1.41804</v>
      </c>
      <c r="D20" s="471">
        <v>7.3261399999999997</v>
      </c>
    </row>
    <row r="21" spans="1:4" s="433" customFormat="1" x14ac:dyDescent="0.2">
      <c r="B21" s="492"/>
      <c r="C21" s="231"/>
      <c r="D21" s="484"/>
    </row>
    <row r="22" spans="1:4" x14ac:dyDescent="0.2">
      <c r="A22" s="144" t="s">
        <v>265</v>
      </c>
      <c r="B22" s="492">
        <v>6.8375000000000004</v>
      </c>
      <c r="C22" s="231">
        <v>2.7830550000000001</v>
      </c>
      <c r="D22" s="471">
        <v>10.583055000000002</v>
      </c>
    </row>
    <row r="23" spans="1:4" x14ac:dyDescent="0.2">
      <c r="A23" s="144" t="s">
        <v>22</v>
      </c>
      <c r="B23" s="492">
        <v>3.5481696600000001</v>
      </c>
      <c r="C23" s="231">
        <v>1.3650150000000001</v>
      </c>
      <c r="D23" s="471">
        <v>3.2569150000000002</v>
      </c>
    </row>
    <row r="24" spans="1:4" s="433" customFormat="1" x14ac:dyDescent="0.2">
      <c r="B24" s="492"/>
      <c r="C24" s="231"/>
      <c r="D24" s="484"/>
    </row>
    <row r="25" spans="1:4" x14ac:dyDescent="0.2">
      <c r="A25" s="144" t="s">
        <v>266</v>
      </c>
      <c r="B25" s="492"/>
      <c r="C25" s="231"/>
      <c r="D25" s="471"/>
    </row>
    <row r="26" spans="1:4" x14ac:dyDescent="0.2">
      <c r="A26" s="144" t="s">
        <v>267</v>
      </c>
      <c r="B26" s="492">
        <v>-6.8375000000000004</v>
      </c>
      <c r="C26" s="231">
        <v>-2.7830550000000001</v>
      </c>
      <c r="D26" s="471">
        <v>-10.583055000000002</v>
      </c>
    </row>
    <row r="27" spans="1:4" x14ac:dyDescent="0.2">
      <c r="A27" s="120" t="s">
        <v>268</v>
      </c>
      <c r="B27" s="562">
        <v>0.94428800000000002</v>
      </c>
      <c r="C27" s="232">
        <v>0.76930500000000002</v>
      </c>
      <c r="D27" s="483">
        <v>0.76930500000000002</v>
      </c>
    </row>
    <row r="28" spans="1:4" x14ac:dyDescent="0.2">
      <c r="A28" s="144" t="s">
        <v>270</v>
      </c>
      <c r="B28" s="492">
        <v>-5.8932120000000001</v>
      </c>
      <c r="C28" s="231">
        <v>-2.0137499999999999</v>
      </c>
      <c r="D28" s="471">
        <v>-9.8137500000000024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G21"/>
  <sheetViews>
    <sheetView workbookViewId="0"/>
  </sheetViews>
  <sheetFormatPr defaultRowHeight="12.75" x14ac:dyDescent="0.2"/>
  <cols>
    <col min="1" max="1" width="50.140625" style="62" customWidth="1"/>
    <col min="2" max="5" width="12.140625" style="62" customWidth="1"/>
    <col min="6" max="6" width="12.140625" style="77" customWidth="1"/>
    <col min="7" max="7" width="10.7109375" style="62" customWidth="1"/>
    <col min="8" max="16384" width="9.140625" style="62"/>
  </cols>
  <sheetData>
    <row r="1" spans="1:7" x14ac:dyDescent="0.2">
      <c r="A1" s="91" t="s">
        <v>92</v>
      </c>
      <c r="B1" s="91"/>
      <c r="C1" s="91"/>
      <c r="D1" s="91"/>
      <c r="E1" s="91"/>
      <c r="F1" s="91"/>
    </row>
    <row r="2" spans="1:7" x14ac:dyDescent="0.2">
      <c r="A2" s="147"/>
      <c r="B2" s="147"/>
      <c r="C2" s="147"/>
      <c r="D2" s="147"/>
      <c r="E2" s="147"/>
      <c r="F2" s="147"/>
    </row>
    <row r="3" spans="1:7" ht="15.75" x14ac:dyDescent="0.25">
      <c r="A3" s="66" t="s">
        <v>152</v>
      </c>
      <c r="B3" s="395"/>
      <c r="C3" s="66"/>
      <c r="E3" s="66"/>
      <c r="F3" s="115"/>
    </row>
    <row r="5" spans="1:7" x14ac:dyDescent="0.2">
      <c r="D5" s="395"/>
      <c r="F5" s="384"/>
    </row>
    <row r="6" spans="1:7" ht="13.5" customHeight="1" x14ac:dyDescent="0.2">
      <c r="A6" s="69" t="s">
        <v>249</v>
      </c>
      <c r="B6" s="105" t="s">
        <v>295</v>
      </c>
      <c r="C6" s="105" t="s">
        <v>276</v>
      </c>
      <c r="D6" s="105" t="s">
        <v>296</v>
      </c>
      <c r="E6" s="105" t="s">
        <v>275</v>
      </c>
      <c r="F6" s="431" t="s">
        <v>278</v>
      </c>
      <c r="G6" s="67"/>
    </row>
    <row r="7" spans="1:7" x14ac:dyDescent="0.2">
      <c r="B7" s="77"/>
      <c r="C7" s="77"/>
      <c r="D7" s="77"/>
      <c r="E7" s="77"/>
      <c r="G7" s="63"/>
    </row>
    <row r="8" spans="1:7" x14ac:dyDescent="0.2">
      <c r="A8" s="62" t="s">
        <v>8</v>
      </c>
      <c r="B8" s="112">
        <v>19.312879643249811</v>
      </c>
      <c r="C8" s="112">
        <v>19.43339317640012</v>
      </c>
      <c r="D8" s="112">
        <v>40.189551263016796</v>
      </c>
      <c r="E8" s="112">
        <v>34.485697340497978</v>
      </c>
      <c r="F8" s="112">
        <v>48.476898187548265</v>
      </c>
      <c r="G8" s="68"/>
    </row>
    <row r="9" spans="1:7" ht="12.75" customHeight="1" x14ac:dyDescent="0.2">
      <c r="A9" s="62" t="s">
        <v>148</v>
      </c>
      <c r="B9" s="112"/>
      <c r="C9" s="112"/>
      <c r="D9" s="112"/>
      <c r="E9" s="112"/>
      <c r="F9" s="112"/>
      <c r="G9" s="63"/>
    </row>
    <row r="10" spans="1:7" ht="12.75" customHeight="1" x14ac:dyDescent="0.2">
      <c r="A10" s="77" t="s">
        <v>221</v>
      </c>
      <c r="B10" s="112"/>
      <c r="C10" s="112"/>
      <c r="D10" s="112"/>
      <c r="E10" s="112"/>
      <c r="F10" s="112">
        <v>-0.441</v>
      </c>
      <c r="G10" s="63"/>
    </row>
    <row r="11" spans="1:7" ht="12.75" customHeight="1" x14ac:dyDescent="0.2">
      <c r="A11" s="62" t="s">
        <v>259</v>
      </c>
      <c r="B11" s="376"/>
      <c r="C11" s="377"/>
      <c r="D11" s="376"/>
      <c r="E11" s="377">
        <v>6.3559999999999999</v>
      </c>
      <c r="F11" s="112">
        <v>6.3559999999999999</v>
      </c>
      <c r="G11" s="63"/>
    </row>
    <row r="12" spans="1:7" ht="12.75" customHeight="1" x14ac:dyDescent="0.2">
      <c r="A12" s="62" t="s">
        <v>258</v>
      </c>
      <c r="B12" s="112"/>
      <c r="C12" s="377"/>
      <c r="D12" s="112"/>
      <c r="E12" s="377">
        <v>-1.0660000000000001</v>
      </c>
      <c r="F12" s="112">
        <v>-1.0660000000000001</v>
      </c>
      <c r="G12" s="63"/>
    </row>
    <row r="13" spans="1:7" x14ac:dyDescent="0.2">
      <c r="A13" s="63" t="s">
        <v>165</v>
      </c>
      <c r="B13" s="231">
        <v>5.28E-2</v>
      </c>
      <c r="C13" s="231"/>
      <c r="D13" s="231">
        <v>0.95979999999999999</v>
      </c>
      <c r="E13" s="471">
        <v>0.54800000000000004</v>
      </c>
      <c r="F13" s="231">
        <v>1.9830000000000001</v>
      </c>
      <c r="G13" s="63"/>
    </row>
    <row r="14" spans="1:7" x14ac:dyDescent="0.2">
      <c r="A14" s="69" t="s">
        <v>277</v>
      </c>
      <c r="B14" s="232">
        <v>8.6999999999999994E-2</v>
      </c>
      <c r="C14" s="232">
        <v>0.245</v>
      </c>
      <c r="D14" s="232">
        <v>8.6999999999999994E-2</v>
      </c>
      <c r="E14" s="232">
        <v>0.245</v>
      </c>
      <c r="F14" s="232">
        <v>-1.5239999999999998</v>
      </c>
      <c r="G14" s="63"/>
    </row>
    <row r="15" spans="1:7" x14ac:dyDescent="0.2">
      <c r="A15" s="144" t="s">
        <v>282</v>
      </c>
      <c r="B15" s="112">
        <v>0.13979999999999998</v>
      </c>
      <c r="C15" s="112">
        <v>0.245</v>
      </c>
      <c r="D15" s="112">
        <v>1.0468</v>
      </c>
      <c r="E15" s="112">
        <v>6.0830000000000002</v>
      </c>
      <c r="F15" s="259">
        <v>5.3080000000000007</v>
      </c>
    </row>
    <row r="16" spans="1:7" x14ac:dyDescent="0.2">
      <c r="B16" s="77"/>
      <c r="C16" s="77"/>
      <c r="D16" s="77"/>
      <c r="E16" s="77"/>
      <c r="F16" s="112"/>
    </row>
    <row r="17" spans="1:6" x14ac:dyDescent="0.2">
      <c r="A17" s="62" t="s">
        <v>149</v>
      </c>
      <c r="B17" s="112">
        <v>19.452679643249812</v>
      </c>
      <c r="C17" s="112">
        <v>19.678393176400121</v>
      </c>
      <c r="D17" s="112">
        <v>41.236351263016793</v>
      </c>
      <c r="E17" s="112">
        <v>40.568697340497977</v>
      </c>
      <c r="F17" s="112">
        <v>53.784898187548265</v>
      </c>
    </row>
    <row r="18" spans="1:6" x14ac:dyDescent="0.2">
      <c r="B18" s="77"/>
      <c r="C18" s="77"/>
      <c r="D18" s="77"/>
      <c r="E18" s="77"/>
    </row>
    <row r="19" spans="1:6" x14ac:dyDescent="0.2">
      <c r="B19" s="501"/>
      <c r="C19" s="501"/>
      <c r="D19" s="501"/>
      <c r="E19" s="501"/>
      <c r="F19" s="385"/>
    </row>
    <row r="20" spans="1:6" x14ac:dyDescent="0.2">
      <c r="B20" s="77"/>
      <c r="C20" s="77"/>
      <c r="D20" s="77"/>
      <c r="E20" s="77"/>
    </row>
    <row r="21" spans="1:6" x14ac:dyDescent="0.2">
      <c r="B21" s="77"/>
      <c r="C21" s="77"/>
      <c r="D21" s="77"/>
      <c r="E21" s="77"/>
    </row>
  </sheetData>
  <phoneticPr fontId="5" type="noConversion"/>
  <pageMargins left="0.75" right="0.75" top="1" bottom="1" header="0.4921259845" footer="0.492125984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O112"/>
  <sheetViews>
    <sheetView zoomScaleNormal="100" workbookViewId="0"/>
  </sheetViews>
  <sheetFormatPr defaultRowHeight="12.75" x14ac:dyDescent="0.2"/>
  <cols>
    <col min="1" max="1" width="28" style="300" customWidth="1"/>
    <col min="2" max="8" width="11.7109375" style="300" customWidth="1"/>
    <col min="9" max="9" width="9.28515625" style="300" customWidth="1"/>
    <col min="10" max="16384" width="9.140625" style="300"/>
  </cols>
  <sheetData>
    <row r="1" spans="1:11" x14ac:dyDescent="0.2">
      <c r="A1" s="42" t="s">
        <v>103</v>
      </c>
      <c r="B1" s="42"/>
      <c r="C1" s="42"/>
      <c r="D1" s="42"/>
      <c r="E1" s="42"/>
      <c r="F1" s="42"/>
    </row>
    <row r="3" spans="1:11" ht="15.75" x14ac:dyDescent="0.25">
      <c r="A3" s="324" t="s">
        <v>168</v>
      </c>
      <c r="B3" s="94"/>
      <c r="C3" s="324"/>
      <c r="D3" s="324"/>
      <c r="E3" s="310"/>
      <c r="F3" s="310"/>
    </row>
    <row r="4" spans="1:11" x14ac:dyDescent="0.2">
      <c r="A4" s="310"/>
      <c r="B4" s="43"/>
      <c r="C4" s="76"/>
      <c r="D4" s="76"/>
      <c r="E4" s="60"/>
      <c r="F4" s="60"/>
      <c r="G4" s="60"/>
      <c r="H4" s="44"/>
      <c r="I4" s="44"/>
    </row>
    <row r="5" spans="1:11" x14ac:dyDescent="0.2">
      <c r="A5" s="76" t="s">
        <v>104</v>
      </c>
      <c r="B5" s="43"/>
      <c r="C5" s="76"/>
      <c r="D5" s="76"/>
      <c r="E5" s="60"/>
      <c r="F5" s="60"/>
      <c r="G5" s="60"/>
      <c r="H5" s="44"/>
      <c r="I5" s="44"/>
    </row>
    <row r="6" spans="1:11" x14ac:dyDescent="0.2">
      <c r="A6" s="76"/>
      <c r="B6" s="43"/>
      <c r="C6" s="60"/>
      <c r="D6" s="76"/>
      <c r="E6" s="60"/>
      <c r="F6" s="325"/>
      <c r="G6" s="60"/>
      <c r="H6" s="44"/>
      <c r="I6" s="44"/>
    </row>
    <row r="7" spans="1:11" x14ac:dyDescent="0.2">
      <c r="A7" s="44"/>
      <c r="B7" s="60"/>
      <c r="C7" s="72" t="s">
        <v>295</v>
      </c>
      <c r="D7" s="326"/>
      <c r="E7" s="60"/>
      <c r="F7" s="72" t="s">
        <v>276</v>
      </c>
      <c r="G7" s="60"/>
      <c r="H7" s="327"/>
      <c r="I7" s="44"/>
    </row>
    <row r="8" spans="1:11" ht="38.25" x14ac:dyDescent="0.2">
      <c r="A8" s="193" t="s">
        <v>272</v>
      </c>
      <c r="B8" s="328" t="s">
        <v>160</v>
      </c>
      <c r="C8" s="328" t="s">
        <v>162</v>
      </c>
      <c r="D8" s="329" t="s">
        <v>88</v>
      </c>
      <c r="E8" s="328" t="s">
        <v>160</v>
      </c>
      <c r="F8" s="328" t="s">
        <v>162</v>
      </c>
      <c r="G8" s="328" t="s">
        <v>88</v>
      </c>
      <c r="H8" s="330" t="s">
        <v>163</v>
      </c>
      <c r="I8" s="44"/>
    </row>
    <row r="9" spans="1:11" x14ac:dyDescent="0.2">
      <c r="A9" s="44"/>
      <c r="B9" s="60"/>
      <c r="C9" s="65"/>
      <c r="D9" s="326"/>
      <c r="E9" s="60"/>
      <c r="F9" s="65"/>
      <c r="G9" s="65"/>
      <c r="H9" s="331"/>
      <c r="I9" s="44"/>
    </row>
    <row r="10" spans="1:11" x14ac:dyDescent="0.2">
      <c r="A10" s="45" t="s">
        <v>105</v>
      </c>
      <c r="B10" s="361">
        <v>64.061999999999998</v>
      </c>
      <c r="C10" s="361">
        <v>0.67900000000000005</v>
      </c>
      <c r="D10" s="362">
        <v>64.741</v>
      </c>
      <c r="E10" s="361">
        <v>63.959000000000003</v>
      </c>
      <c r="F10" s="361">
        <v>0.67600000000000005</v>
      </c>
      <c r="G10" s="397">
        <v>64.635000000000005</v>
      </c>
      <c r="H10" s="367">
        <v>0.16399783399086337</v>
      </c>
      <c r="I10" s="44"/>
    </row>
    <row r="11" spans="1:11" x14ac:dyDescent="0.2">
      <c r="A11" s="45" t="s">
        <v>199</v>
      </c>
      <c r="B11" s="361">
        <v>20.608000000000001</v>
      </c>
      <c r="C11" s="361">
        <v>0.41899999999999998</v>
      </c>
      <c r="D11" s="362">
        <v>21.027000000000001</v>
      </c>
      <c r="E11" s="361">
        <v>20.423999999999999</v>
      </c>
      <c r="F11" s="361">
        <v>1.375</v>
      </c>
      <c r="G11" s="397">
        <v>21.798999999999999</v>
      </c>
      <c r="H11" s="367">
        <v>-3.5414468553603307</v>
      </c>
      <c r="I11" s="44"/>
    </row>
    <row r="12" spans="1:11" x14ac:dyDescent="0.2">
      <c r="A12" s="45" t="s">
        <v>200</v>
      </c>
      <c r="B12" s="361">
        <v>69.406999999999996</v>
      </c>
      <c r="C12" s="361">
        <v>1.125</v>
      </c>
      <c r="D12" s="362">
        <v>70.531999999999996</v>
      </c>
      <c r="E12" s="361">
        <v>67.650999999999996</v>
      </c>
      <c r="F12" s="361">
        <v>0.96599999999999997</v>
      </c>
      <c r="G12" s="397">
        <v>68.61699999999999</v>
      </c>
      <c r="H12" s="367">
        <v>2.7908535785592585</v>
      </c>
      <c r="I12" s="44"/>
    </row>
    <row r="13" spans="1:11" x14ac:dyDescent="0.2">
      <c r="A13" s="45" t="s">
        <v>174</v>
      </c>
      <c r="B13" s="361">
        <v>5.5490000000000004</v>
      </c>
      <c r="C13" s="361">
        <v>4.7E-2</v>
      </c>
      <c r="D13" s="362">
        <v>5.5960000000000001</v>
      </c>
      <c r="E13" s="361">
        <v>6.1079999999999997</v>
      </c>
      <c r="F13" s="361">
        <v>0.04</v>
      </c>
      <c r="G13" s="397">
        <v>6.1479999999999997</v>
      </c>
      <c r="H13" s="367">
        <v>-8.9785296031229596</v>
      </c>
      <c r="I13" s="44"/>
    </row>
    <row r="14" spans="1:11" x14ac:dyDescent="0.2">
      <c r="A14" s="46" t="s">
        <v>161</v>
      </c>
      <c r="B14" s="363"/>
      <c r="C14" s="363">
        <v>-2.27</v>
      </c>
      <c r="D14" s="362">
        <v>-2.27</v>
      </c>
      <c r="E14" s="363"/>
      <c r="F14" s="363">
        <v>-3.0569999999999999</v>
      </c>
      <c r="G14" s="398">
        <v>-3.0569999999999999</v>
      </c>
      <c r="H14" s="368"/>
      <c r="I14" s="44"/>
    </row>
    <row r="15" spans="1:11" x14ac:dyDescent="0.2">
      <c r="A15" s="44" t="s">
        <v>88</v>
      </c>
      <c r="B15" s="365">
        <v>159.626</v>
      </c>
      <c r="C15" s="365">
        <v>0</v>
      </c>
      <c r="D15" s="365">
        <v>159.626</v>
      </c>
      <c r="E15" s="365">
        <v>158.142</v>
      </c>
      <c r="F15" s="365">
        <v>9.9999999999988987E-4</v>
      </c>
      <c r="G15" s="366">
        <v>158.142</v>
      </c>
      <c r="H15" s="367">
        <v>0.93839713675052094</v>
      </c>
      <c r="I15" s="44"/>
      <c r="K15" s="352"/>
    </row>
    <row r="16" spans="1:11" x14ac:dyDescent="0.2">
      <c r="A16" s="43"/>
      <c r="B16" s="76"/>
      <c r="C16" s="60"/>
      <c r="D16" s="76"/>
      <c r="E16" s="60"/>
      <c r="F16" s="325"/>
      <c r="G16" s="60"/>
      <c r="H16" s="60"/>
      <c r="I16" s="44"/>
    </row>
    <row r="17" spans="1:9" x14ac:dyDescent="0.2">
      <c r="A17" s="44"/>
      <c r="B17" s="60"/>
      <c r="C17" s="332" t="s">
        <v>296</v>
      </c>
      <c r="D17" s="326"/>
      <c r="E17" s="60"/>
      <c r="F17" s="332" t="s">
        <v>275</v>
      </c>
      <c r="G17" s="60"/>
      <c r="H17" s="327"/>
      <c r="I17" s="44"/>
    </row>
    <row r="18" spans="1:9" ht="38.25" x14ac:dyDescent="0.2">
      <c r="A18" s="193" t="s">
        <v>272</v>
      </c>
      <c r="B18" s="328" t="s">
        <v>160</v>
      </c>
      <c r="C18" s="328" t="s">
        <v>162</v>
      </c>
      <c r="D18" s="329" t="s">
        <v>88</v>
      </c>
      <c r="E18" s="328" t="s">
        <v>160</v>
      </c>
      <c r="F18" s="328" t="s">
        <v>162</v>
      </c>
      <c r="G18" s="328" t="s">
        <v>88</v>
      </c>
      <c r="H18" s="330" t="s">
        <v>163</v>
      </c>
      <c r="I18" s="44"/>
    </row>
    <row r="19" spans="1:9" x14ac:dyDescent="0.2">
      <c r="A19" s="44"/>
      <c r="B19" s="60"/>
      <c r="C19" s="65"/>
      <c r="D19" s="326"/>
      <c r="E19" s="60"/>
      <c r="F19" s="65"/>
      <c r="G19" s="65"/>
      <c r="H19" s="331"/>
      <c r="I19" s="44"/>
    </row>
    <row r="20" spans="1:9" x14ac:dyDescent="0.2">
      <c r="A20" s="45" t="s">
        <v>105</v>
      </c>
      <c r="B20" s="361">
        <v>189.86699999999999</v>
      </c>
      <c r="C20" s="361">
        <v>2.3519999999999999</v>
      </c>
      <c r="D20" s="362">
        <v>192.21899999999999</v>
      </c>
      <c r="E20" s="361">
        <v>187.23500000000001</v>
      </c>
      <c r="F20" s="361">
        <v>2.4780000000000002</v>
      </c>
      <c r="G20" s="397">
        <v>189.71300000000002</v>
      </c>
      <c r="H20" s="367">
        <v>1.3209426871115693</v>
      </c>
      <c r="I20" s="44"/>
    </row>
    <row r="21" spans="1:9" x14ac:dyDescent="0.2">
      <c r="A21" s="45" t="s">
        <v>199</v>
      </c>
      <c r="B21" s="361">
        <v>55.353999999999999</v>
      </c>
      <c r="C21" s="361">
        <v>1.339</v>
      </c>
      <c r="D21" s="362">
        <v>56.692999999999998</v>
      </c>
      <c r="E21" s="361">
        <v>55.122999999999998</v>
      </c>
      <c r="F21" s="361">
        <v>2.37</v>
      </c>
      <c r="G21" s="397">
        <v>57.492999999999995</v>
      </c>
      <c r="H21" s="367">
        <v>-1.3914737446297762</v>
      </c>
      <c r="I21" s="44"/>
    </row>
    <row r="22" spans="1:9" x14ac:dyDescent="0.2">
      <c r="A22" s="45" t="s">
        <v>200</v>
      </c>
      <c r="B22" s="361">
        <v>208.381</v>
      </c>
      <c r="C22" s="361">
        <v>2.8809999999999998</v>
      </c>
      <c r="D22" s="362">
        <v>211.262</v>
      </c>
      <c r="E22" s="361">
        <v>202.90100000000001</v>
      </c>
      <c r="F22" s="361">
        <v>3.077</v>
      </c>
      <c r="G22" s="397">
        <v>205.97800000000001</v>
      </c>
      <c r="H22" s="367">
        <v>2.5653225101709851</v>
      </c>
      <c r="I22" s="44"/>
    </row>
    <row r="23" spans="1:9" x14ac:dyDescent="0.2">
      <c r="A23" s="45" t="s">
        <v>174</v>
      </c>
      <c r="B23" s="361">
        <v>27.486000000000001</v>
      </c>
      <c r="C23" s="361">
        <v>0.14099999999999999</v>
      </c>
      <c r="D23" s="362">
        <v>27.626999999999999</v>
      </c>
      <c r="E23" s="361">
        <v>32.093000000000004</v>
      </c>
      <c r="F23" s="361">
        <v>0.152</v>
      </c>
      <c r="G23" s="397">
        <v>32.245000000000005</v>
      </c>
      <c r="H23" s="367">
        <v>-14.321600248100497</v>
      </c>
      <c r="I23" s="44"/>
    </row>
    <row r="24" spans="1:9" x14ac:dyDescent="0.2">
      <c r="A24" s="46" t="s">
        <v>161</v>
      </c>
      <c r="B24" s="363"/>
      <c r="C24" s="363">
        <v>-6.7130000000000001</v>
      </c>
      <c r="D24" s="362">
        <v>-6.7130000000000001</v>
      </c>
      <c r="E24" s="363"/>
      <c r="F24" s="363">
        <v>-8.077</v>
      </c>
      <c r="G24" s="398">
        <v>-8.077</v>
      </c>
      <c r="H24" s="368"/>
      <c r="I24" s="44"/>
    </row>
    <row r="25" spans="1:9" x14ac:dyDescent="0.2">
      <c r="A25" s="44" t="s">
        <v>88</v>
      </c>
      <c r="B25" s="365">
        <v>481.08799999999997</v>
      </c>
      <c r="C25" s="365">
        <v>0</v>
      </c>
      <c r="D25" s="365">
        <v>481.08799999999997</v>
      </c>
      <c r="E25" s="365">
        <v>477.35200000000003</v>
      </c>
      <c r="F25" s="365">
        <v>0</v>
      </c>
      <c r="G25" s="366">
        <v>477.35200000000003</v>
      </c>
      <c r="H25" s="367">
        <v>0.78265095778375982</v>
      </c>
      <c r="I25" s="44"/>
    </row>
    <row r="26" spans="1:9" x14ac:dyDescent="0.2">
      <c r="A26" s="43"/>
      <c r="B26" s="76"/>
      <c r="C26" s="60"/>
      <c r="D26" s="76"/>
      <c r="E26" s="60"/>
      <c r="F26" s="325"/>
      <c r="G26" s="60"/>
      <c r="H26" s="60"/>
      <c r="I26" s="44"/>
    </row>
    <row r="27" spans="1:9" x14ac:dyDescent="0.2">
      <c r="A27" s="44"/>
      <c r="B27" s="60"/>
      <c r="C27" s="332" t="s">
        <v>279</v>
      </c>
      <c r="D27" s="326"/>
      <c r="E27" s="331"/>
      <c r="F27" s="332"/>
      <c r="G27" s="65"/>
      <c r="H27" s="399"/>
      <c r="I27" s="44"/>
    </row>
    <row r="28" spans="1:9" ht="25.5" x14ac:dyDescent="0.2">
      <c r="A28" s="193" t="s">
        <v>272</v>
      </c>
      <c r="B28" s="328" t="s">
        <v>160</v>
      </c>
      <c r="C28" s="328" t="s">
        <v>162</v>
      </c>
      <c r="D28" s="329" t="s">
        <v>88</v>
      </c>
      <c r="E28" s="400"/>
      <c r="F28" s="401"/>
      <c r="G28" s="401"/>
      <c r="H28" s="401"/>
      <c r="I28" s="44"/>
    </row>
    <row r="29" spans="1:9" x14ac:dyDescent="0.2">
      <c r="A29" s="44"/>
      <c r="B29" s="60"/>
      <c r="C29" s="65"/>
      <c r="D29" s="326"/>
      <c r="E29" s="331"/>
      <c r="F29" s="65"/>
      <c r="G29" s="65"/>
      <c r="H29" s="65"/>
      <c r="I29" s="44"/>
    </row>
    <row r="30" spans="1:9" x14ac:dyDescent="0.2">
      <c r="A30" s="45" t="s">
        <v>105</v>
      </c>
      <c r="B30" s="361">
        <v>250.864</v>
      </c>
      <c r="C30" s="361">
        <v>3.6789999999999998</v>
      </c>
      <c r="D30" s="362">
        <v>254.54300000000001</v>
      </c>
      <c r="E30" s="402"/>
      <c r="F30" s="320"/>
      <c r="G30" s="320"/>
      <c r="H30" s="334"/>
      <c r="I30" s="44"/>
    </row>
    <row r="31" spans="1:9" x14ac:dyDescent="0.2">
      <c r="A31" s="45" t="s">
        <v>199</v>
      </c>
      <c r="B31" s="361">
        <v>74.260999999999996</v>
      </c>
      <c r="C31" s="361">
        <v>3.5070000000000001</v>
      </c>
      <c r="D31" s="362">
        <v>77.768000000000001</v>
      </c>
      <c r="E31" s="402"/>
      <c r="F31" s="320"/>
      <c r="G31" s="320"/>
      <c r="H31" s="334"/>
      <c r="I31" s="44"/>
    </row>
    <row r="32" spans="1:9" x14ac:dyDescent="0.2">
      <c r="A32" s="45" t="s">
        <v>200</v>
      </c>
      <c r="B32" s="361">
        <v>270.55</v>
      </c>
      <c r="C32" s="361">
        <v>4.18</v>
      </c>
      <c r="D32" s="362">
        <v>274.73</v>
      </c>
      <c r="E32" s="402"/>
      <c r="F32" s="320"/>
      <c r="G32" s="320"/>
      <c r="H32" s="334"/>
      <c r="I32" s="44"/>
    </row>
    <row r="33" spans="1:11" x14ac:dyDescent="0.2">
      <c r="A33" s="45" t="s">
        <v>174</v>
      </c>
      <c r="B33" s="361">
        <v>43.985999999999997</v>
      </c>
      <c r="C33" s="361">
        <v>0.21</v>
      </c>
      <c r="D33" s="362">
        <v>44.195999999999998</v>
      </c>
      <c r="E33" s="402"/>
      <c r="F33" s="320"/>
      <c r="G33" s="320"/>
      <c r="H33" s="334"/>
      <c r="I33" s="44"/>
    </row>
    <row r="34" spans="1:11" x14ac:dyDescent="0.2">
      <c r="A34" s="46" t="s">
        <v>161</v>
      </c>
      <c r="B34" s="363"/>
      <c r="C34" s="363">
        <v>-11.576000000000001</v>
      </c>
      <c r="D34" s="364">
        <v>-11.576000000000001</v>
      </c>
      <c r="E34" s="402"/>
      <c r="F34" s="320"/>
      <c r="G34" s="320"/>
      <c r="H34" s="334"/>
      <c r="I34" s="44"/>
    </row>
    <row r="35" spans="1:11" x14ac:dyDescent="0.2">
      <c r="A35" s="44" t="s">
        <v>88</v>
      </c>
      <c r="B35" s="365">
        <v>639.66099999999994</v>
      </c>
      <c r="C35" s="365">
        <v>0</v>
      </c>
      <c r="D35" s="366">
        <v>639.66100000000006</v>
      </c>
      <c r="E35" s="402"/>
      <c r="F35" s="320"/>
      <c r="G35" s="320"/>
      <c r="H35" s="334"/>
      <c r="I35" s="44"/>
    </row>
    <row r="36" spans="1:11" x14ac:dyDescent="0.2">
      <c r="A36" s="44"/>
      <c r="B36" s="333"/>
      <c r="C36" s="333"/>
      <c r="D36" s="333"/>
      <c r="E36" s="64"/>
      <c r="F36" s="64"/>
      <c r="G36" s="64"/>
      <c r="H36" s="334"/>
      <c r="I36" s="44"/>
      <c r="J36" s="335"/>
    </row>
    <row r="37" spans="1:11" x14ac:dyDescent="0.2">
      <c r="A37" s="44"/>
      <c r="B37" s="60"/>
      <c r="C37" s="60"/>
      <c r="D37" s="60"/>
      <c r="E37" s="60"/>
      <c r="F37" s="60"/>
      <c r="G37" s="60"/>
      <c r="H37" s="44"/>
      <c r="I37" s="336"/>
    </row>
    <row r="38" spans="1:11" x14ac:dyDescent="0.2">
      <c r="A38" s="43" t="s">
        <v>108</v>
      </c>
      <c r="B38" s="76"/>
      <c r="C38" s="76"/>
      <c r="D38" s="76"/>
      <c r="E38" s="60"/>
      <c r="F38" s="60"/>
      <c r="G38" s="60"/>
      <c r="H38" s="44"/>
      <c r="I38" s="336"/>
    </row>
    <row r="39" spans="1:11" x14ac:dyDescent="0.2">
      <c r="A39" s="44"/>
      <c r="B39" s="60"/>
      <c r="C39" s="60"/>
      <c r="D39" s="325"/>
      <c r="E39" s="76"/>
      <c r="F39" s="60"/>
      <c r="G39" s="337"/>
      <c r="H39" s="325"/>
      <c r="I39" s="338"/>
    </row>
    <row r="40" spans="1:11" x14ac:dyDescent="0.2">
      <c r="A40" s="193" t="s">
        <v>272</v>
      </c>
      <c r="B40" s="195" t="s">
        <v>295</v>
      </c>
      <c r="C40" s="339" t="s">
        <v>0</v>
      </c>
      <c r="D40" s="195" t="s">
        <v>276</v>
      </c>
      <c r="E40" s="339" t="s">
        <v>0</v>
      </c>
      <c r="F40" s="355" t="s">
        <v>296</v>
      </c>
      <c r="G40" s="339" t="s">
        <v>0</v>
      </c>
      <c r="H40" s="355" t="s">
        <v>275</v>
      </c>
      <c r="I40" s="339" t="s">
        <v>0</v>
      </c>
      <c r="J40" s="355" t="s">
        <v>279</v>
      </c>
      <c r="K40" s="339" t="s">
        <v>0</v>
      </c>
    </row>
    <row r="41" spans="1:11" x14ac:dyDescent="0.2">
      <c r="A41" s="44"/>
      <c r="B41" s="44"/>
      <c r="C41" s="44"/>
      <c r="D41" s="44"/>
      <c r="E41" s="44"/>
      <c r="F41" s="60"/>
      <c r="G41" s="44"/>
      <c r="H41" s="60"/>
      <c r="I41" s="44"/>
      <c r="J41" s="60"/>
      <c r="K41" s="44"/>
    </row>
    <row r="42" spans="1:11" x14ac:dyDescent="0.2">
      <c r="A42" s="45" t="s">
        <v>105</v>
      </c>
      <c r="B42" s="316">
        <v>11.036</v>
      </c>
      <c r="C42" s="319">
        <v>17.046384825690055</v>
      </c>
      <c r="D42" s="299">
        <v>10.653</v>
      </c>
      <c r="E42" s="319">
        <v>16.481782316082615</v>
      </c>
      <c r="F42" s="361">
        <v>28.38</v>
      </c>
      <c r="G42" s="319">
        <v>14.764409345590185</v>
      </c>
      <c r="H42" s="361">
        <v>26.545000000000002</v>
      </c>
      <c r="I42" s="319">
        <v>13.992188200070633</v>
      </c>
      <c r="J42" s="361">
        <v>37.322000000000003</v>
      </c>
      <c r="K42" s="319">
        <v>14.662355672715416</v>
      </c>
    </row>
    <row r="43" spans="1:11" x14ac:dyDescent="0.2">
      <c r="A43" s="45" t="s">
        <v>199</v>
      </c>
      <c r="B43" s="316">
        <v>2.891</v>
      </c>
      <c r="C43" s="319">
        <v>13.748989394587911</v>
      </c>
      <c r="D43" s="299">
        <v>3.0910000000000002</v>
      </c>
      <c r="E43" s="319">
        <v>14.179549520620213</v>
      </c>
      <c r="F43" s="361">
        <v>4.99</v>
      </c>
      <c r="G43" s="319">
        <v>8.8017921083731689</v>
      </c>
      <c r="H43" s="361">
        <v>4.8819999999999997</v>
      </c>
      <c r="I43" s="319">
        <v>8.4914685266032386</v>
      </c>
      <c r="J43" s="361">
        <v>6.5030000000000001</v>
      </c>
      <c r="K43" s="319">
        <v>8.3620512292973981</v>
      </c>
    </row>
    <row r="44" spans="1:11" x14ac:dyDescent="0.2">
      <c r="A44" s="45" t="s">
        <v>200</v>
      </c>
      <c r="B44" s="316">
        <v>4.9009999999999998</v>
      </c>
      <c r="C44" s="319">
        <v>6.9486190665229968</v>
      </c>
      <c r="D44" s="299">
        <v>6.2690000000000001</v>
      </c>
      <c r="E44" s="319">
        <v>9.1362198871999656</v>
      </c>
      <c r="F44" s="361">
        <v>7.0250000000000004</v>
      </c>
      <c r="G44" s="319">
        <v>3.3252548967632611</v>
      </c>
      <c r="H44" s="361">
        <v>8.9039999999999999</v>
      </c>
      <c r="I44" s="319">
        <v>4.3227917544592138</v>
      </c>
      <c r="J44" s="361">
        <v>10.648</v>
      </c>
      <c r="K44" s="319">
        <v>3.8758053361482179</v>
      </c>
    </row>
    <row r="45" spans="1:11" x14ac:dyDescent="0.2">
      <c r="A45" s="45" t="s">
        <v>174</v>
      </c>
      <c r="B45" s="316">
        <v>0.55600000000000005</v>
      </c>
      <c r="C45" s="319">
        <v>9.9356683345246601</v>
      </c>
      <c r="D45" s="299">
        <v>-0.497</v>
      </c>
      <c r="E45" s="319">
        <v>-8.0839297332465847</v>
      </c>
      <c r="F45" s="361">
        <v>1.7909999999999999</v>
      </c>
      <c r="G45" s="319">
        <v>6.4827885763926592</v>
      </c>
      <c r="H45" s="361">
        <v>0.57499999999999996</v>
      </c>
      <c r="I45" s="319">
        <v>1.7832222049930218</v>
      </c>
      <c r="J45" s="361">
        <v>1.62</v>
      </c>
      <c r="K45" s="319">
        <v>3.6654900896008695</v>
      </c>
    </row>
    <row r="46" spans="1:11" x14ac:dyDescent="0.2">
      <c r="A46" s="312" t="s">
        <v>106</v>
      </c>
      <c r="B46" s="318">
        <v>-7.1999999999999995E-2</v>
      </c>
      <c r="C46" s="370"/>
      <c r="D46" s="313">
        <v>-8.2000000000000003E-2</v>
      </c>
      <c r="E46" s="370"/>
      <c r="F46" s="363">
        <v>-1.9970000000000001</v>
      </c>
      <c r="G46" s="370"/>
      <c r="H46" s="363">
        <v>-6.42</v>
      </c>
      <c r="I46" s="370"/>
      <c r="J46" s="363">
        <v>-7.6210000000000004</v>
      </c>
      <c r="K46" s="370"/>
    </row>
    <row r="47" spans="1:11" x14ac:dyDescent="0.2">
      <c r="A47" s="44" t="s">
        <v>88</v>
      </c>
      <c r="B47" s="323">
        <v>19.312000000000001</v>
      </c>
      <c r="C47" s="319">
        <v>12.098279728866226</v>
      </c>
      <c r="D47" s="323">
        <v>19.433999999999997</v>
      </c>
      <c r="E47" s="319">
        <v>12.288955495693743</v>
      </c>
      <c r="F47" s="192">
        <v>40.188999999999993</v>
      </c>
      <c r="G47" s="319">
        <v>8.3537731142743112</v>
      </c>
      <c r="H47" s="192">
        <v>15.051999999999996</v>
      </c>
      <c r="I47" s="319">
        <v>7.2244381504633903</v>
      </c>
      <c r="J47" s="192">
        <v>48.471999999999994</v>
      </c>
      <c r="K47" s="319">
        <v>7.5777638467875938</v>
      </c>
    </row>
    <row r="48" spans="1:11" x14ac:dyDescent="0.2">
      <c r="A48" s="44"/>
      <c r="B48" s="60"/>
      <c r="C48" s="60"/>
      <c r="D48" s="315"/>
      <c r="E48" s="194"/>
      <c r="F48" s="194"/>
      <c r="G48" s="340"/>
      <c r="H48" s="315"/>
    </row>
    <row r="49" spans="1:10" x14ac:dyDescent="0.2">
      <c r="A49" s="302" t="s">
        <v>169</v>
      </c>
      <c r="B49" s="369" t="s">
        <v>190</v>
      </c>
      <c r="C49" s="302"/>
      <c r="D49" s="302"/>
      <c r="E49" s="302"/>
      <c r="F49" s="302"/>
    </row>
    <row r="50" spans="1:10" x14ac:dyDescent="0.2">
      <c r="B50" s="310"/>
      <c r="C50" s="325"/>
      <c r="D50" s="325"/>
      <c r="E50" s="341"/>
      <c r="F50" s="341"/>
      <c r="G50" s="306"/>
    </row>
    <row r="51" spans="1:10" x14ac:dyDescent="0.2">
      <c r="A51" s="193" t="s">
        <v>272</v>
      </c>
      <c r="B51" s="312"/>
      <c r="C51" s="312"/>
      <c r="D51" s="342" t="s">
        <v>296</v>
      </c>
      <c r="E51" s="356" t="s">
        <v>275</v>
      </c>
      <c r="F51" s="343" t="s">
        <v>279</v>
      </c>
      <c r="G51" s="344"/>
      <c r="H51" s="344"/>
      <c r="I51" s="344"/>
      <c r="J51" s="304"/>
    </row>
    <row r="52" spans="1:10" x14ac:dyDescent="0.2">
      <c r="A52" s="321"/>
      <c r="D52" s="321"/>
      <c r="E52" s="321"/>
      <c r="G52" s="345"/>
      <c r="H52" s="345"/>
      <c r="I52" s="345"/>
      <c r="J52" s="304"/>
    </row>
    <row r="53" spans="1:10" x14ac:dyDescent="0.2">
      <c r="A53" s="302" t="s">
        <v>109</v>
      </c>
      <c r="D53" s="302"/>
      <c r="E53" s="302"/>
      <c r="G53" s="346"/>
      <c r="H53" s="346"/>
      <c r="I53" s="346"/>
      <c r="J53" s="304"/>
    </row>
    <row r="54" spans="1:10" x14ac:dyDescent="0.2">
      <c r="A54" s="45" t="s">
        <v>105</v>
      </c>
      <c r="D54" s="299">
        <v>208.089</v>
      </c>
      <c r="E54" s="299">
        <v>208.72</v>
      </c>
      <c r="F54" s="316">
        <v>212.40100000000001</v>
      </c>
      <c r="G54" s="347"/>
      <c r="H54" s="347"/>
      <c r="I54" s="347"/>
      <c r="J54" s="304"/>
    </row>
    <row r="55" spans="1:10" x14ac:dyDescent="0.2">
      <c r="A55" s="45" t="s">
        <v>199</v>
      </c>
      <c r="D55" s="299">
        <v>73.600999999999999</v>
      </c>
      <c r="E55" s="299">
        <v>78.152000000000001</v>
      </c>
      <c r="F55" s="316">
        <v>72.611000000000004</v>
      </c>
      <c r="G55" s="347"/>
      <c r="H55" s="347"/>
      <c r="I55" s="347"/>
      <c r="J55" s="304"/>
    </row>
    <row r="56" spans="1:10" x14ac:dyDescent="0.2">
      <c r="A56" s="45" t="s">
        <v>200</v>
      </c>
      <c r="D56" s="299">
        <v>102.29300000000001</v>
      </c>
      <c r="E56" s="299">
        <v>102.202</v>
      </c>
      <c r="F56" s="316">
        <v>98.759</v>
      </c>
      <c r="G56" s="347"/>
      <c r="H56" s="347"/>
      <c r="I56" s="347"/>
      <c r="J56" s="304"/>
    </row>
    <row r="57" spans="1:10" x14ac:dyDescent="0.2">
      <c r="A57" s="45" t="s">
        <v>174</v>
      </c>
      <c r="D57" s="299">
        <v>24.215</v>
      </c>
      <c r="E57" s="299">
        <v>24.777999999999999</v>
      </c>
      <c r="F57" s="316">
        <v>24.614000000000001</v>
      </c>
      <c r="G57" s="347"/>
      <c r="H57" s="347"/>
      <c r="I57" s="347"/>
      <c r="J57" s="304"/>
    </row>
    <row r="58" spans="1:10" x14ac:dyDescent="0.2">
      <c r="A58" s="304" t="s">
        <v>106</v>
      </c>
      <c r="D58" s="320">
        <v>1.0680000000000001</v>
      </c>
      <c r="E58" s="320">
        <v>1.3280000000000001</v>
      </c>
      <c r="F58" s="309">
        <v>1.0569999999999999</v>
      </c>
      <c r="G58" s="347"/>
      <c r="H58" s="347"/>
      <c r="I58" s="347"/>
      <c r="J58" s="304"/>
    </row>
    <row r="59" spans="1:10" x14ac:dyDescent="0.2">
      <c r="A59" s="312" t="s">
        <v>110</v>
      </c>
      <c r="B59" s="312"/>
      <c r="C59" s="312"/>
      <c r="D59" s="313">
        <v>57.692</v>
      </c>
      <c r="E59" s="313">
        <v>40.420999999999999</v>
      </c>
      <c r="F59" s="318">
        <v>48.906999999999996</v>
      </c>
      <c r="G59" s="347"/>
      <c r="H59" s="347"/>
      <c r="I59" s="347"/>
      <c r="J59" s="304"/>
    </row>
    <row r="60" spans="1:10" x14ac:dyDescent="0.2">
      <c r="A60" s="44" t="s">
        <v>166</v>
      </c>
      <c r="B60" s="314"/>
      <c r="C60" s="314"/>
      <c r="D60" s="314">
        <v>466.95799999999997</v>
      </c>
      <c r="E60" s="314">
        <v>455.601</v>
      </c>
      <c r="F60" s="323">
        <v>458.34899999999999</v>
      </c>
      <c r="G60" s="347"/>
      <c r="H60" s="347"/>
      <c r="I60" s="347"/>
      <c r="J60" s="304"/>
    </row>
    <row r="61" spans="1:10" x14ac:dyDescent="0.2">
      <c r="E61" s="305"/>
      <c r="F61" s="305"/>
      <c r="G61" s="347"/>
      <c r="H61" s="347"/>
      <c r="I61" s="347"/>
      <c r="J61" s="304"/>
    </row>
    <row r="62" spans="1:10" x14ac:dyDescent="0.2">
      <c r="A62" s="302" t="s">
        <v>50</v>
      </c>
      <c r="D62" s="302"/>
      <c r="E62" s="302"/>
      <c r="F62" s="305" t="s">
        <v>190</v>
      </c>
      <c r="G62" s="346"/>
      <c r="H62" s="346"/>
      <c r="I62" s="346"/>
      <c r="J62" s="304"/>
    </row>
    <row r="63" spans="1:10" x14ac:dyDescent="0.2">
      <c r="A63" s="45" t="s">
        <v>105</v>
      </c>
      <c r="D63" s="299">
        <v>50.018999999999998</v>
      </c>
      <c r="E63" s="299">
        <v>50.499000000000002</v>
      </c>
      <c r="F63" s="316">
        <v>50.533000000000001</v>
      </c>
      <c r="G63" s="347"/>
      <c r="H63" s="347"/>
      <c r="I63" s="347"/>
      <c r="J63" s="304"/>
    </row>
    <row r="64" spans="1:10" x14ac:dyDescent="0.2">
      <c r="A64" s="45" t="s">
        <v>199</v>
      </c>
      <c r="D64" s="299">
        <v>22.37</v>
      </c>
      <c r="E64" s="299">
        <v>23.681000000000001</v>
      </c>
      <c r="F64" s="316">
        <v>21.863</v>
      </c>
      <c r="G64" s="347"/>
      <c r="H64" s="347"/>
      <c r="I64" s="347"/>
      <c r="J64" s="304"/>
    </row>
    <row r="65" spans="1:15" x14ac:dyDescent="0.2">
      <c r="A65" s="45" t="s">
        <v>200</v>
      </c>
      <c r="D65" s="299">
        <v>48.207999999999998</v>
      </c>
      <c r="E65" s="299">
        <v>45.162999999999997</v>
      </c>
      <c r="F65" s="316">
        <v>48.296999999999997</v>
      </c>
      <c r="G65" s="347"/>
      <c r="H65" s="347"/>
      <c r="I65" s="347"/>
      <c r="J65" s="304"/>
    </row>
    <row r="66" spans="1:15" x14ac:dyDescent="0.2">
      <c r="A66" s="45" t="s">
        <v>174</v>
      </c>
      <c r="D66" s="299">
        <v>6.0359999999999996</v>
      </c>
      <c r="E66" s="299">
        <v>7.1059999999999999</v>
      </c>
      <c r="F66" s="316">
        <v>6.2489999999999997</v>
      </c>
      <c r="G66" s="347"/>
      <c r="H66" s="347"/>
      <c r="I66" s="347"/>
      <c r="J66" s="304"/>
    </row>
    <row r="67" spans="1:15" x14ac:dyDescent="0.2">
      <c r="A67" s="304" t="s">
        <v>106</v>
      </c>
      <c r="D67" s="320">
        <v>1.877</v>
      </c>
      <c r="E67" s="320">
        <v>1.446</v>
      </c>
      <c r="F67" s="309">
        <v>1.9379999999999999</v>
      </c>
      <c r="G67" s="347"/>
      <c r="H67" s="347"/>
      <c r="I67" s="347"/>
      <c r="J67" s="304"/>
    </row>
    <row r="68" spans="1:15" x14ac:dyDescent="0.2">
      <c r="A68" s="312" t="s">
        <v>111</v>
      </c>
      <c r="B68" s="312"/>
      <c r="C68" s="312"/>
      <c r="D68" s="313">
        <v>129.77000000000001</v>
      </c>
      <c r="E68" s="313">
        <v>125.998</v>
      </c>
      <c r="F68" s="318">
        <v>123.154</v>
      </c>
      <c r="G68" s="347"/>
      <c r="H68" s="347"/>
      <c r="I68" s="347"/>
      <c r="J68" s="304"/>
    </row>
    <row r="69" spans="1:15" x14ac:dyDescent="0.2">
      <c r="A69" s="44" t="s">
        <v>166</v>
      </c>
      <c r="B69" s="314"/>
      <c r="C69" s="314"/>
      <c r="D69" s="314">
        <v>258.27999999999997</v>
      </c>
      <c r="E69" s="314">
        <v>253.893</v>
      </c>
      <c r="F69" s="323">
        <v>252.03399999999999</v>
      </c>
      <c r="G69" s="347"/>
      <c r="H69" s="347"/>
      <c r="I69" s="347"/>
      <c r="J69" s="304"/>
    </row>
    <row r="70" spans="1:15" x14ac:dyDescent="0.2">
      <c r="E70" s="348"/>
      <c r="F70" s="348"/>
      <c r="G70" s="325"/>
      <c r="H70" s="310"/>
      <c r="I70" s="325"/>
      <c r="J70" s="347"/>
      <c r="K70" s="306"/>
      <c r="L70" s="304"/>
    </row>
    <row r="71" spans="1:15" x14ac:dyDescent="0.2">
      <c r="A71" s="193" t="s">
        <v>272</v>
      </c>
      <c r="B71" s="342" t="s">
        <v>295</v>
      </c>
      <c r="C71" s="342" t="s">
        <v>276</v>
      </c>
      <c r="D71" s="342" t="s">
        <v>296</v>
      </c>
      <c r="E71" s="356" t="s">
        <v>275</v>
      </c>
      <c r="F71" s="404" t="s">
        <v>279</v>
      </c>
      <c r="G71" s="347"/>
      <c r="H71" s="304"/>
    </row>
    <row r="72" spans="1:15" x14ac:dyDescent="0.2">
      <c r="A72" s="302" t="s">
        <v>112</v>
      </c>
      <c r="B72" s="302"/>
      <c r="C72" s="302"/>
      <c r="E72" s="304"/>
      <c r="G72" s="347"/>
      <c r="H72" s="304"/>
    </row>
    <row r="73" spans="1:15" x14ac:dyDescent="0.2">
      <c r="A73" s="45" t="s">
        <v>105</v>
      </c>
      <c r="B73" s="361">
        <v>5.8380000000000001</v>
      </c>
      <c r="C73" s="299">
        <v>4.2060000000000004</v>
      </c>
      <c r="D73" s="305">
        <v>14.342000000000001</v>
      </c>
      <c r="E73" s="349">
        <v>14.96</v>
      </c>
      <c r="F73" s="349">
        <v>26.564489999999999</v>
      </c>
      <c r="G73" s="347"/>
      <c r="H73" s="347"/>
    </row>
    <row r="74" spans="1:15" x14ac:dyDescent="0.2">
      <c r="A74" s="45" t="s">
        <v>199</v>
      </c>
      <c r="B74" s="361">
        <v>2.7629999999999999</v>
      </c>
      <c r="C74" s="299">
        <v>1.2569999999999999</v>
      </c>
      <c r="D74" s="305">
        <v>4.6509999999999998</v>
      </c>
      <c r="E74" s="349">
        <v>4.8620000000000001</v>
      </c>
      <c r="F74" s="349">
        <v>6.6404899999999998</v>
      </c>
      <c r="G74" s="347"/>
      <c r="H74" s="347"/>
    </row>
    <row r="75" spans="1:15" x14ac:dyDescent="0.2">
      <c r="A75" s="45" t="s">
        <v>200</v>
      </c>
      <c r="B75" s="361">
        <v>5.0220000000000002</v>
      </c>
      <c r="C75" s="299">
        <v>2.0539999999999998</v>
      </c>
      <c r="D75" s="305">
        <v>12.023999999999999</v>
      </c>
      <c r="E75" s="349">
        <v>7.8929999999999998</v>
      </c>
      <c r="F75" s="349">
        <v>11.27849</v>
      </c>
      <c r="G75" s="347"/>
      <c r="H75" s="347"/>
      <c r="N75" s="350"/>
      <c r="O75" s="350"/>
    </row>
    <row r="76" spans="1:15" x14ac:dyDescent="0.2">
      <c r="A76" s="45" t="s">
        <v>174</v>
      </c>
      <c r="B76" s="361">
        <v>7.5999999999999998E-2</v>
      </c>
      <c r="C76" s="299">
        <v>3.2000000000000001E-2</v>
      </c>
      <c r="D76" s="305">
        <v>0.15</v>
      </c>
      <c r="E76" s="349">
        <v>0.13</v>
      </c>
      <c r="F76" s="349">
        <v>0.17949000000000001</v>
      </c>
      <c r="G76" s="347"/>
      <c r="H76" s="347"/>
    </row>
    <row r="77" spans="1:15" x14ac:dyDescent="0.2">
      <c r="A77" s="312" t="s">
        <v>106</v>
      </c>
      <c r="B77" s="351">
        <v>3.0000000000000001E-3</v>
      </c>
      <c r="C77" s="313">
        <v>4.0000000000000001E-3</v>
      </c>
      <c r="D77" s="313">
        <v>1.7999999999999999E-2</v>
      </c>
      <c r="E77" s="351">
        <v>1.2E-2</v>
      </c>
      <c r="F77" s="351">
        <v>1.7999999999999999E-2</v>
      </c>
      <c r="G77" s="347"/>
      <c r="H77" s="347"/>
    </row>
    <row r="78" spans="1:15" x14ac:dyDescent="0.2">
      <c r="A78" s="44" t="s">
        <v>166</v>
      </c>
      <c r="B78" s="349">
        <v>13.702</v>
      </c>
      <c r="C78" s="349">
        <v>7.552999999999999</v>
      </c>
      <c r="D78" s="349">
        <v>31.185000000000002</v>
      </c>
      <c r="E78" s="349">
        <v>27.857000000000003</v>
      </c>
      <c r="F78" s="349">
        <v>44.680959999999999</v>
      </c>
      <c r="G78" s="347"/>
      <c r="H78" s="347"/>
    </row>
    <row r="79" spans="1:15" x14ac:dyDescent="0.2">
      <c r="B79" s="310"/>
      <c r="C79" s="349"/>
      <c r="E79" s="320"/>
      <c r="F79" s="349"/>
      <c r="G79" s="347"/>
      <c r="H79" s="304"/>
    </row>
    <row r="80" spans="1:15" x14ac:dyDescent="0.2">
      <c r="A80" s="302" t="s">
        <v>113</v>
      </c>
      <c r="B80" s="369"/>
      <c r="C80" s="403"/>
      <c r="E80" s="320"/>
      <c r="F80" s="403"/>
      <c r="G80" s="347"/>
      <c r="H80" s="304"/>
    </row>
    <row r="81" spans="1:9" x14ac:dyDescent="0.2">
      <c r="A81" s="45" t="s">
        <v>105</v>
      </c>
      <c r="B81" s="316">
        <v>4.9859999999999998</v>
      </c>
      <c r="C81" s="299">
        <v>4.9560000000000004</v>
      </c>
      <c r="D81" s="305">
        <v>14.945</v>
      </c>
      <c r="E81" s="349">
        <v>15.23</v>
      </c>
      <c r="F81" s="349">
        <v>20.079999999999998</v>
      </c>
      <c r="G81" s="347"/>
      <c r="H81" s="304"/>
    </row>
    <row r="82" spans="1:9" x14ac:dyDescent="0.2">
      <c r="A82" s="45" t="s">
        <v>199</v>
      </c>
      <c r="B82" s="316">
        <v>1.603</v>
      </c>
      <c r="C82" s="299">
        <v>1.716</v>
      </c>
      <c r="D82" s="305">
        <v>4.9729999999999999</v>
      </c>
      <c r="E82" s="349">
        <v>4.923</v>
      </c>
      <c r="F82" s="349">
        <v>6.9260000000000002</v>
      </c>
      <c r="G82" s="347"/>
      <c r="H82" s="304"/>
    </row>
    <row r="83" spans="1:9" x14ac:dyDescent="0.2">
      <c r="A83" s="45" t="s">
        <v>200</v>
      </c>
      <c r="B83" s="316">
        <v>3.3420000000000001</v>
      </c>
      <c r="C83" s="299">
        <v>3.2290000000000001</v>
      </c>
      <c r="D83" s="305">
        <v>9.8829999999999991</v>
      </c>
      <c r="E83" s="349">
        <v>9.7409999999999997</v>
      </c>
      <c r="F83" s="349">
        <v>12.988</v>
      </c>
      <c r="G83" s="347"/>
      <c r="H83" s="304"/>
    </row>
    <row r="84" spans="1:9" x14ac:dyDescent="0.2">
      <c r="A84" s="45" t="s">
        <v>174</v>
      </c>
      <c r="B84" s="316">
        <v>6.3E-2</v>
      </c>
      <c r="C84" s="299">
        <v>6.0999999999999999E-2</v>
      </c>
      <c r="D84" s="305">
        <v>0.193</v>
      </c>
      <c r="E84" s="349">
        <v>0.18099999999999999</v>
      </c>
      <c r="F84" s="349">
        <v>0.24</v>
      </c>
      <c r="G84" s="347"/>
      <c r="H84" s="304"/>
    </row>
    <row r="85" spans="1:9" x14ac:dyDescent="0.2">
      <c r="A85" s="312" t="s">
        <v>106</v>
      </c>
      <c r="B85" s="318">
        <v>3.0000000000000001E-3</v>
      </c>
      <c r="C85" s="313">
        <v>2E-3</v>
      </c>
      <c r="D85" s="313">
        <v>7.0000000000000001E-3</v>
      </c>
      <c r="E85" s="351">
        <v>7.0000000000000001E-3</v>
      </c>
      <c r="F85" s="351">
        <v>8.9999999999999993E-3</v>
      </c>
      <c r="G85" s="347"/>
      <c r="H85" s="304"/>
    </row>
    <row r="86" spans="1:9" x14ac:dyDescent="0.2">
      <c r="A86" s="44" t="s">
        <v>166</v>
      </c>
      <c r="B86" s="349">
        <v>9.9969999999999999</v>
      </c>
      <c r="C86" s="349">
        <v>9.9640000000000004</v>
      </c>
      <c r="D86" s="349">
        <v>30.001000000000001</v>
      </c>
      <c r="E86" s="349">
        <v>30.082000000000001</v>
      </c>
      <c r="F86" s="349">
        <v>40.243000000000002</v>
      </c>
      <c r="G86" s="347"/>
      <c r="H86" s="304"/>
    </row>
    <row r="87" spans="1:9" x14ac:dyDescent="0.2">
      <c r="A87" s="44"/>
      <c r="B87" s="44"/>
      <c r="C87" s="60"/>
      <c r="D87" s="349"/>
      <c r="E87" s="311"/>
      <c r="F87" s="311"/>
      <c r="G87" s="347"/>
      <c r="H87" s="347"/>
      <c r="I87" s="304"/>
    </row>
    <row r="88" spans="1:9" x14ac:dyDescent="0.2">
      <c r="A88" s="302" t="s">
        <v>177</v>
      </c>
      <c r="B88" s="302"/>
      <c r="C88" s="302"/>
      <c r="D88" s="349"/>
      <c r="E88" s="311"/>
      <c r="F88" s="311"/>
      <c r="G88" s="347"/>
      <c r="H88" s="304"/>
    </row>
    <row r="89" spans="1:9" x14ac:dyDescent="0.2">
      <c r="A89" s="45" t="s">
        <v>105</v>
      </c>
      <c r="B89" s="45"/>
      <c r="C89" s="45"/>
      <c r="D89" s="352"/>
      <c r="G89" s="347"/>
      <c r="H89" s="304"/>
    </row>
    <row r="90" spans="1:9" x14ac:dyDescent="0.2">
      <c r="A90" s="45" t="s">
        <v>199</v>
      </c>
      <c r="B90" s="45"/>
      <c r="C90" s="45"/>
      <c r="D90" s="352"/>
      <c r="G90" s="347"/>
      <c r="H90" s="304"/>
    </row>
    <row r="91" spans="1:9" x14ac:dyDescent="0.2">
      <c r="A91" s="45" t="s">
        <v>200</v>
      </c>
      <c r="B91" s="45"/>
      <c r="C91" s="45"/>
      <c r="D91" s="352"/>
      <c r="E91" s="405"/>
      <c r="F91" s="405"/>
      <c r="G91" s="347"/>
      <c r="H91" s="304"/>
    </row>
    <row r="92" spans="1:9" x14ac:dyDescent="0.2">
      <c r="A92" s="45" t="s">
        <v>174</v>
      </c>
      <c r="B92" s="45"/>
      <c r="C92" s="45"/>
      <c r="D92" s="352"/>
      <c r="E92" s="405"/>
      <c r="F92" s="405"/>
      <c r="G92" s="347"/>
      <c r="H92" s="304"/>
    </row>
    <row r="93" spans="1:9" x14ac:dyDescent="0.2">
      <c r="A93" s="312" t="s">
        <v>106</v>
      </c>
      <c r="B93" s="312"/>
      <c r="C93" s="313"/>
      <c r="D93" s="351"/>
      <c r="E93" s="351"/>
      <c r="F93" s="351"/>
      <c r="G93" s="347"/>
      <c r="H93" s="304"/>
    </row>
    <row r="94" spans="1:9" x14ac:dyDescent="0.2">
      <c r="A94" s="44" t="s">
        <v>166</v>
      </c>
      <c r="B94" s="349">
        <v>0</v>
      </c>
      <c r="C94" s="349">
        <v>0</v>
      </c>
      <c r="D94" s="349">
        <v>0</v>
      </c>
      <c r="E94" s="349">
        <v>0</v>
      </c>
      <c r="F94" s="349">
        <v>0</v>
      </c>
      <c r="G94" s="347"/>
    </row>
    <row r="95" spans="1:9" x14ac:dyDescent="0.2">
      <c r="D95" s="347"/>
    </row>
    <row r="96" spans="1:9" x14ac:dyDescent="0.2">
      <c r="D96" s="306"/>
      <c r="H96" s="347"/>
    </row>
    <row r="97" spans="1:6" x14ac:dyDescent="0.2">
      <c r="B97" s="306"/>
      <c r="E97" s="347"/>
      <c r="F97" s="347"/>
    </row>
    <row r="98" spans="1:6" x14ac:dyDescent="0.2">
      <c r="E98" s="347"/>
      <c r="F98" s="347"/>
    </row>
    <row r="99" spans="1:6" x14ac:dyDescent="0.2">
      <c r="E99" s="347"/>
      <c r="F99" s="347"/>
    </row>
    <row r="100" spans="1:6" x14ac:dyDescent="0.2">
      <c r="A100" s="346"/>
      <c r="E100" s="347"/>
      <c r="F100" s="347"/>
    </row>
    <row r="101" spans="1:6" x14ac:dyDescent="0.2">
      <c r="A101" s="304"/>
      <c r="E101" s="347"/>
      <c r="F101" s="347"/>
    </row>
    <row r="102" spans="1:6" x14ac:dyDescent="0.2">
      <c r="A102" s="353"/>
      <c r="F102" s="347"/>
    </row>
    <row r="103" spans="1:6" x14ac:dyDescent="0.2">
      <c r="A103" s="353"/>
      <c r="F103" s="347"/>
    </row>
    <row r="104" spans="1:6" x14ac:dyDescent="0.2">
      <c r="A104" s="304"/>
      <c r="F104" s="347"/>
    </row>
    <row r="105" spans="1:6" x14ac:dyDescent="0.2">
      <c r="A105" s="304"/>
      <c r="F105" s="347"/>
    </row>
    <row r="106" spans="1:6" x14ac:dyDescent="0.2">
      <c r="A106" s="304"/>
      <c r="F106" s="347"/>
    </row>
    <row r="107" spans="1:6" x14ac:dyDescent="0.2">
      <c r="A107" s="304"/>
      <c r="F107" s="347"/>
    </row>
    <row r="108" spans="1:6" x14ac:dyDescent="0.2">
      <c r="F108" s="347"/>
    </row>
    <row r="109" spans="1:6" x14ac:dyDescent="0.2">
      <c r="F109" s="347"/>
    </row>
    <row r="110" spans="1:6" x14ac:dyDescent="0.2">
      <c r="F110" s="347"/>
    </row>
    <row r="111" spans="1:6" x14ac:dyDescent="0.2">
      <c r="F111" s="347"/>
    </row>
    <row r="112" spans="1:6" x14ac:dyDescent="0.2">
      <c r="F112" s="347"/>
    </row>
  </sheetData>
  <phoneticPr fontId="5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43A773C16CC54B9D823F1B83E340F4" ma:contentTypeVersion="1" ma:contentTypeDescription="Create a new document." ma:contentTypeScope="" ma:versionID="882750a08bd62bff0f021f093ea6ff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5455cea78aefc727ce357bbc257b91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8021E6-7249-43A5-9A98-0E1A99E61D84}"/>
</file>

<file path=customXml/itemProps2.xml><?xml version="1.0" encoding="utf-8"?>
<ds:datastoreItem xmlns:ds="http://schemas.openxmlformats.org/officeDocument/2006/customXml" ds:itemID="{39EED12D-6FB0-4D4E-92F9-77FAC89D66D3}"/>
</file>

<file path=customXml/itemProps3.xml><?xml version="1.0" encoding="utf-8"?>
<ds:datastoreItem xmlns:ds="http://schemas.openxmlformats.org/officeDocument/2006/customXml" ds:itemID="{FB753348-E3F4-458E-AAC9-61664C66D739}"/>
</file>

<file path=customXml/itemProps4.xml><?xml version="1.0" encoding="utf-8"?>
<ds:datastoreItem xmlns:ds="http://schemas.openxmlformats.org/officeDocument/2006/customXml" ds:itemID="{310388E3-34CB-4EA8-AD24-5F390E4B5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9</vt:i4>
      </vt:variant>
    </vt:vector>
  </HeadingPairs>
  <TitlesOfParts>
    <vt:vector size="22" baseType="lpstr">
      <vt:lpstr>KONSERNITULOSLASKELMA</vt:lpstr>
      <vt:lpstr>LAAJA KONSERNITULOSLASKELMA</vt:lpstr>
      <vt:lpstr>KONSERNITASE</vt:lpstr>
      <vt:lpstr>RAHAVIRTALASKELMA </vt:lpstr>
      <vt:lpstr>OMAN PÄÄOMAN MUUTOSLASKELMA</vt:lpstr>
      <vt:lpstr>TUNNUSLUVUT </vt:lpstr>
      <vt:lpstr>HANKITUT LIIKETOIMINNOT</vt:lpstr>
      <vt:lpstr>OPERATIIVINEN LIIKEVOITTO</vt:lpstr>
      <vt:lpstr>TOIMIALATIEDOT</vt:lpstr>
      <vt:lpstr>NELJÄNNEKSITTÄIN</vt:lpstr>
      <vt:lpstr>KÄYTTÖOMAISUUS</vt:lpstr>
      <vt:lpstr>RAHOITUSVARAT JA -VELAT</vt:lpstr>
      <vt:lpstr>VASTUUSITOUMUKSET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Sarsila-Etelämäki Unka</dc:creator>
  <cp:lastModifiedBy>Anttila Sara</cp:lastModifiedBy>
  <cp:lastPrinted>2015-04-16T13:45:17Z</cp:lastPrinted>
  <dcterms:created xsi:type="dcterms:W3CDTF">2007-03-05T06:29:45Z</dcterms:created>
  <dcterms:modified xsi:type="dcterms:W3CDTF">2015-10-27T12:06:36Z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48a1cf7a-1dea-48f0-97b8-365790e4c2ce</vt:lpwstr>
  </property>
  <property fmtid="{D5CDD505-2E9C-101B-9397-08002B2CF9AE}" pid="4" name="ContentTypeId">
    <vt:lpwstr>0x010100D343A773C16CC54B9D823F1B83E340F4</vt:lpwstr>
  </property>
</Properties>
</file>