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825" windowWidth="13620" windowHeight="6930" tabRatio="872"/>
  </bookViews>
  <sheets>
    <sheet name="Consolidated income statement" sheetId="1" r:id="rId1"/>
    <sheet name="Comprehensive income statement" sheetId="16" r:id="rId2"/>
    <sheet name="Statement of financial position" sheetId="2" r:id="rId3"/>
    <sheet name="Statement of changes in equity" sheetId="20" r:id="rId4"/>
    <sheet name="Operating profit excl. EO items" sheetId="12" r:id="rId5"/>
    <sheet name="Key figures" sheetId="5" r:id="rId6"/>
    <sheet name="Statement of cash flows" sheetId="3" r:id="rId7"/>
    <sheet name="Segment information" sheetId="6" r:id="rId8"/>
    <sheet name="Quarterly" sheetId="9" r:id="rId9"/>
    <sheet name="Intang asset, PPT, CAP COMM" sheetId="10" r:id="rId10"/>
    <sheet name="Related-party transactions" sheetId="11" r:id="rId11"/>
    <sheet name="Financial assets and liabilitie" sheetId="17" r:id="rId12"/>
    <sheet name="Contingent liabilities" sheetId="8" r:id="rId13"/>
  </sheets>
  <definedNames>
    <definedName name="_s" localSheetId="1">#REF!</definedName>
    <definedName name="_s" localSheetId="12">#REF!</definedName>
    <definedName name="_s" localSheetId="5">#REF!</definedName>
    <definedName name="_s" localSheetId="8">#REF!</definedName>
    <definedName name="_s" localSheetId="10">#REF!</definedName>
    <definedName name="_s" localSheetId="7">#REF!</definedName>
    <definedName name="_s" localSheetId="3">#REF!</definedName>
    <definedName name="_s">#REF!</definedName>
    <definedName name="a" localSheetId="1">#REF!</definedName>
    <definedName name="a" localSheetId="12">#REF!</definedName>
    <definedName name="a" localSheetId="5">#REF!</definedName>
    <definedName name="a" localSheetId="8">#REF!</definedName>
    <definedName name="a" localSheetId="10">#REF!</definedName>
    <definedName name="a" localSheetId="7">#REF!</definedName>
    <definedName name="a" localSheetId="3">#REF!</definedName>
    <definedName name="a">#REF!</definedName>
    <definedName name="d" localSheetId="1">#REF!</definedName>
    <definedName name="d" localSheetId="12">#REF!</definedName>
    <definedName name="d" localSheetId="5">#REF!</definedName>
    <definedName name="d" localSheetId="8">#REF!</definedName>
    <definedName name="d" localSheetId="10">#REF!</definedName>
    <definedName name="d" localSheetId="7">#REF!</definedName>
    <definedName name="d" localSheetId="3">#REF!</definedName>
    <definedName name="d">#REF!</definedName>
    <definedName name="e" localSheetId="5">#REF!</definedName>
    <definedName name="e" localSheetId="3">#REF!</definedName>
    <definedName name="e">#REF!</definedName>
    <definedName name="f" localSheetId="5">#REF!</definedName>
    <definedName name="f" localSheetId="8">#REF!</definedName>
    <definedName name="f" localSheetId="7">#REF!</definedName>
    <definedName name="f" localSheetId="3">#REF!</definedName>
    <definedName name="f">#REF!</definedName>
    <definedName name="g" localSheetId="1">#REF!</definedName>
    <definedName name="g" localSheetId="12">#REF!</definedName>
    <definedName name="g" localSheetId="5">#REF!</definedName>
    <definedName name="g" localSheetId="8">#REF!</definedName>
    <definedName name="g" localSheetId="7">#REF!</definedName>
    <definedName name="g" localSheetId="3">#REF!</definedName>
    <definedName name="g">#REF!</definedName>
    <definedName name="h" localSheetId="1">#REF!</definedName>
    <definedName name="h" localSheetId="12">#REF!</definedName>
    <definedName name="h" localSheetId="5">#REF!</definedName>
    <definedName name="h" localSheetId="8">#REF!</definedName>
    <definedName name="h" localSheetId="10">#REF!</definedName>
    <definedName name="h" localSheetId="7">#REF!</definedName>
    <definedName name="h" localSheetId="3">#REF!</definedName>
    <definedName name="h">#REF!</definedName>
    <definedName name="j" localSheetId="1">#REF!</definedName>
    <definedName name="j" localSheetId="12">#REF!</definedName>
    <definedName name="j" localSheetId="5">#REF!</definedName>
    <definedName name="j" localSheetId="8">#REF!</definedName>
    <definedName name="j" localSheetId="10">#REF!</definedName>
    <definedName name="j" localSheetId="7">#REF!</definedName>
    <definedName name="j" localSheetId="3">#REF!</definedName>
    <definedName name="j">#REF!</definedName>
    <definedName name="k" localSheetId="1">#REF!</definedName>
    <definedName name="k" localSheetId="12">#REF!</definedName>
    <definedName name="k" localSheetId="5">#REF!</definedName>
    <definedName name="k" localSheetId="8">#REF!</definedName>
    <definedName name="k" localSheetId="10">#REF!</definedName>
    <definedName name="k" localSheetId="7">#REF!</definedName>
    <definedName name="k" localSheetId="3">#REF!</definedName>
    <definedName name="k">#REF!</definedName>
    <definedName name="l" localSheetId="1">#REF!</definedName>
    <definedName name="l" localSheetId="12">#REF!</definedName>
    <definedName name="l" localSheetId="5">#REF!</definedName>
    <definedName name="l" localSheetId="8">#REF!</definedName>
    <definedName name="l" localSheetId="10">#REF!</definedName>
    <definedName name="l" localSheetId="7">#REF!</definedName>
    <definedName name="l" localSheetId="3">#REF!</definedName>
    <definedName name="l">#REF!</definedName>
    <definedName name="Print_Area_MI" localSheetId="1">#REF!</definedName>
    <definedName name="Print_Area_MI" localSheetId="12">#REF!</definedName>
    <definedName name="Print_Area_MI" localSheetId="5">#REF!</definedName>
    <definedName name="Print_Area_MI" localSheetId="8">#REF!</definedName>
    <definedName name="Print_Area_MI" localSheetId="10">#REF!</definedName>
    <definedName name="Print_Area_MI" localSheetId="7">#REF!</definedName>
    <definedName name="Print_Area_MI" localSheetId="3">#REF!</definedName>
    <definedName name="Print_Area_MI">#REF!</definedName>
    <definedName name="q" localSheetId="5">#REF!</definedName>
    <definedName name="q" localSheetId="3">#REF!</definedName>
    <definedName name="q">#REF!</definedName>
    <definedName name="RAHOITUS31.8." localSheetId="1">#REF!</definedName>
    <definedName name="RAHOITUS31.8." localSheetId="12">#REF!</definedName>
    <definedName name="RAHOITUS31.8." localSheetId="5">#REF!</definedName>
    <definedName name="RAHOITUS31.8." localSheetId="8">#REF!</definedName>
    <definedName name="RAHOITUS31.8." localSheetId="10">#REF!</definedName>
    <definedName name="RAHOITUS31.8." localSheetId="7">#REF!</definedName>
    <definedName name="RAHOITUS31.8." localSheetId="3">#REF!</definedName>
    <definedName name="RAHOITUS31.8.">#REF!</definedName>
    <definedName name="RAHOITUSPOHJA3112" localSheetId="1">#REF!</definedName>
    <definedName name="RAHOITUSPOHJA3112" localSheetId="12">#REF!</definedName>
    <definedName name="RAHOITUSPOHJA3112" localSheetId="5">#REF!</definedName>
    <definedName name="RAHOITUSPOHJA3112" localSheetId="8">#REF!</definedName>
    <definedName name="RAHOITUSPOHJA3112" localSheetId="10">#REF!</definedName>
    <definedName name="RAHOITUSPOHJA3112" localSheetId="7">#REF!</definedName>
    <definedName name="RAHOITUSPOHJA3112" localSheetId="3">#REF!</definedName>
    <definedName name="RAHOITUSPOHJA3112">#REF!</definedName>
    <definedName name="T" localSheetId="1">#REF!</definedName>
    <definedName name="T" localSheetId="10">#REF!</definedName>
    <definedName name="T" localSheetId="3">#REF!</definedName>
    <definedName name="T">#REF!</definedName>
    <definedName name="TASE" localSheetId="1">#REF!</definedName>
    <definedName name="TASE" localSheetId="12">#REF!</definedName>
    <definedName name="TASE" localSheetId="5">#REF!</definedName>
    <definedName name="TASE" localSheetId="8">#REF!</definedName>
    <definedName name="TASE" localSheetId="10">#REF!</definedName>
    <definedName name="TASE" localSheetId="7">#REF!</definedName>
    <definedName name="TASE" localSheetId="3">#REF!</definedName>
    <definedName name="TASE">#REF!</definedName>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TULOSLASKELMA" localSheetId="1">#REF!</definedName>
    <definedName name="TULOSLASKELMA" localSheetId="12">#REF!</definedName>
    <definedName name="TULOSLASKELMA" localSheetId="5">#REF!</definedName>
    <definedName name="TULOSLASKELMA" localSheetId="8">#REF!</definedName>
    <definedName name="TULOSLASKELMA" localSheetId="10">#REF!</definedName>
    <definedName name="TULOSLASKELMA" localSheetId="7">#REF!</definedName>
    <definedName name="TULOSLASKELMA" localSheetId="3">#REF!</definedName>
    <definedName name="TULOSLASKELMA">#REF!</definedName>
    <definedName name="_xlnm.Print_Area" localSheetId="1">'Comprehensive income statement'!$A$1:$G$43</definedName>
    <definedName name="_xlnm.Print_Area" localSheetId="0">'Consolidated income statement'!$A$1:$G$38</definedName>
    <definedName name="_xlnm.Print_Area" localSheetId="12">'Contingent liabilities'!$A$1:$E$73</definedName>
    <definedName name="_xlnm.Print_Area" localSheetId="5">'Key figures'!$A$1:$E$36</definedName>
    <definedName name="_xlnm.Print_Area" localSheetId="4">'Operating profit excl. EO items'!$A$1:$E$23</definedName>
    <definedName name="_xlnm.Print_Area" localSheetId="8">Quarterly!$A$1:$I$34</definedName>
    <definedName name="_xlnm.Print_Area" localSheetId="10">'Related-party transactions'!$A$1:$D$19</definedName>
    <definedName name="_xlnm.Print_Area" localSheetId="7">'Segment information'!$A$1:$K$99</definedName>
    <definedName name="_xlnm.Print_Area" localSheetId="6">'Statement of cash flows'!$A$1:$C$63</definedName>
    <definedName name="_xlnm.Print_Area" localSheetId="3">#REF!</definedName>
    <definedName name="_xlnm.Print_Area" localSheetId="2">'Statement of financial position'!$A$1:$C$89</definedName>
    <definedName name="_xlnm.Print_Area">#REF!</definedName>
    <definedName name="u" localSheetId="1">#REF!</definedName>
    <definedName name="u" localSheetId="12">#REF!</definedName>
    <definedName name="u" localSheetId="5">#REF!</definedName>
    <definedName name="u" localSheetId="8">#REF!</definedName>
    <definedName name="u" localSheetId="10">#REF!</definedName>
    <definedName name="u" localSheetId="7">#REF!</definedName>
    <definedName name="u" localSheetId="3">#REF!</definedName>
    <definedName name="u">#REF!</definedName>
    <definedName name="w" localSheetId="5">#REF!</definedName>
    <definedName name="w" localSheetId="3">#REF!</definedName>
    <definedName name="w">#REF!</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 name="x" localSheetId="3">#REF!</definedName>
    <definedName name="x">#REF!</definedName>
    <definedName name="Y" localSheetId="1">#REF!</definedName>
    <definedName name="Y" localSheetId="10">#REF!</definedName>
    <definedName name="Y" localSheetId="3">#REF!</definedName>
    <definedName name="Y">#REF!</definedName>
    <definedName name="ö" localSheetId="1">#REF!</definedName>
    <definedName name="ö" localSheetId="10">#REF!</definedName>
    <definedName name="ö" localSheetId="3">#REF!</definedName>
    <definedName name="ö">#REF!</definedName>
  </definedNames>
  <calcPr calcId="145621" calcMode="manual"/>
</workbook>
</file>

<file path=xl/calcChain.xml><?xml version="1.0" encoding="utf-8"?>
<calcChain xmlns="http://schemas.openxmlformats.org/spreadsheetml/2006/main">
  <c r="C18" i="12" l="1"/>
  <c r="B35" i="10" l="1"/>
  <c r="I25" i="20" l="1"/>
  <c r="E25" i="20"/>
  <c r="D25" i="20"/>
  <c r="C25" i="20"/>
  <c r="B25" i="20"/>
  <c r="G24" i="20"/>
  <c r="H24" i="20" s="1"/>
  <c r="G23" i="20"/>
  <c r="G25" i="20" s="1"/>
  <c r="F23" i="20"/>
  <c r="F25" i="20" s="1"/>
  <c r="H22" i="20"/>
  <c r="J22" i="20" s="1"/>
  <c r="H21" i="20"/>
  <c r="J21" i="20" s="1"/>
  <c r="J23" i="20" s="1"/>
  <c r="J24" i="20" l="1"/>
  <c r="J25" i="20" s="1"/>
  <c r="H23" i="20"/>
  <c r="H25" i="20" s="1"/>
  <c r="H25" i="6" l="1"/>
  <c r="E9" i="1" l="1"/>
</calcChain>
</file>

<file path=xl/sharedStrings.xml><?xml version="1.0" encoding="utf-8"?>
<sst xmlns="http://schemas.openxmlformats.org/spreadsheetml/2006/main" count="588" uniqueCount="321">
  <si>
    <t>%</t>
  </si>
  <si>
    <t>Liikevaihto</t>
  </si>
  <si>
    <t xml:space="preserve">     </t>
  </si>
  <si>
    <t>Yhteensä</t>
  </si>
  <si>
    <t>1 000 €</t>
  </si>
  <si>
    <t xml:space="preserve">LASSILA &amp; TIKANOJA </t>
  </si>
  <si>
    <t xml:space="preserve">LASSILA &amp; TIKANOJA  </t>
  </si>
  <si>
    <t>Luokittelun muutoksesta johtuvat oikaisut</t>
  </si>
  <si>
    <t>Ulkoinen</t>
  </si>
  <si>
    <t>Toimialojen välinen</t>
  </si>
  <si>
    <t>Liikevaihto yhteensä, muutos %</t>
  </si>
  <si>
    <t>1-12/2009</t>
  </si>
  <si>
    <t>L&amp;T Biowatin pellettiliiketoiminnan lopetus</t>
  </si>
  <si>
    <t>Gearing, %</t>
  </si>
  <si>
    <t>Moskovan siivousliiketoiminnan lopetus</t>
  </si>
  <si>
    <t>Termiinisopimuksiin ei ole sovellettu IAS 39:n mukaista suojauslaskentaa.</t>
  </si>
  <si>
    <t xml:space="preserve">Hyödykejohdannaiset on tehty tulevien diesel-ostojen suojaamiseksi. Sopimuksiin sovelletaan IAS 39:n mukaista suojauslaskentaa ja käyvän arvon muutos kirjataan tehokkaalta osaltaan oman pääoman suojausrahastoon. Hyödykejohdannaisten käyvät arvot perustuvat tilinpäätöspäivän markkinanoteerauksiin. </t>
  </si>
  <si>
    <t>1-3/2012</t>
  </si>
  <si>
    <t>L&amp;T Biowatin arvonalentuminen</t>
  </si>
  <si>
    <t xml:space="preserve"> </t>
  </si>
  <si>
    <t>4-6/2012</t>
  </si>
  <si>
    <t>7-9/2012</t>
  </si>
  <si>
    <t>10-12/2012</t>
  </si>
  <si>
    <t>1-12/2012</t>
  </si>
  <si>
    <t>12/2012</t>
  </si>
  <si>
    <t>* Koronvaihtosopimukset, jotka on tehty vaihtuvakorkoisiin lainoihin liittyvien rahavirtojen suojauksiksi ja joihin on sovellettu IAS 39:n mukaista suojauslaskentaa. Suojaukset ovat olleet tehokkaita ja niiden käyvän arvon muutokset on esitetty kauden laajassa tuloslaskelmassa.  Koronvaihtosopimusten käyvät arvot perustuvat tilinpäätöspäivän markkinatietoihin.</t>
  </si>
  <si>
    <t>1-3/2013</t>
  </si>
  <si>
    <t xml:space="preserve">                                                                              </t>
  </si>
  <si>
    <t>4-6/2013</t>
  </si>
  <si>
    <t>7-9/2013</t>
  </si>
  <si>
    <t>9/2012</t>
  </si>
  <si>
    <t>10-12/2013</t>
  </si>
  <si>
    <t>1-12/2013</t>
  </si>
  <si>
    <t>31.12.2012</t>
  </si>
  <si>
    <t>31.12.2013</t>
  </si>
  <si>
    <t>12/2013</t>
  </si>
  <si>
    <t>0,50**</t>
  </si>
  <si>
    <t>87,23**</t>
  </si>
  <si>
    <t>3,3**</t>
  </si>
  <si>
    <t>0,00**</t>
  </si>
  <si>
    <t>0,0**</t>
  </si>
  <si>
    <t>CONSOLIDATED INCOME STATEMENT</t>
  </si>
  <si>
    <t>EUR 1 000</t>
  </si>
  <si>
    <t>Net sales</t>
  </si>
  <si>
    <t>Cost of sales</t>
  </si>
  <si>
    <t>Gross profit</t>
  </si>
  <si>
    <t>Other operating income</t>
  </si>
  <si>
    <t>Administrative expenses</t>
  </si>
  <si>
    <t>Other operating expenses</t>
  </si>
  <si>
    <t>Impairment, goodwill and other intangible assets</t>
  </si>
  <si>
    <t>Operating profit</t>
  </si>
  <si>
    <t>Profit before tax</t>
  </si>
  <si>
    <t>Profit for the period</t>
  </si>
  <si>
    <t>Attributable to:</t>
  </si>
  <si>
    <t>Equity holders of the company</t>
  </si>
  <si>
    <t>Non-controlling interest</t>
  </si>
  <si>
    <t>Basic earnings per share, EUR</t>
  </si>
  <si>
    <t xml:space="preserve">Diluted earnings per share, EUR </t>
  </si>
  <si>
    <t>CONSOLIDATED STATEMENT OF COMPREHENSIVE INCOME</t>
  </si>
  <si>
    <t>Items arising from re-measurement of defined benefit plans</t>
  </si>
  <si>
    <t>Total</t>
  </si>
  <si>
    <t>Hedging reserve, change in fair value</t>
  </si>
  <si>
    <t>Revaluation reserve</t>
  </si>
  <si>
    <t xml:space="preserve">   Current available-for-sale investments</t>
  </si>
  <si>
    <t>Gains in the period</t>
  </si>
  <si>
    <t>Current available-for-sale investments</t>
  </si>
  <si>
    <t>Currency translation differences</t>
  </si>
  <si>
    <t xml:space="preserve">Currency translation differences non-controlling interest </t>
  </si>
  <si>
    <t>Total comprehensive income, after tax</t>
  </si>
  <si>
    <t>TAX EFFECTS OF COMPONENTS OF OTHER COMPREHENSIVE INCOME</t>
  </si>
  <si>
    <t>Currency translation differences non-controlling interest</t>
  </si>
  <si>
    <t>Components of other comprehensive income</t>
  </si>
  <si>
    <t>Before tax</t>
  </si>
  <si>
    <t>Tax expense/
benefit</t>
  </si>
  <si>
    <t>After tax</t>
  </si>
  <si>
    <t>Tax expense/benefit</t>
  </si>
  <si>
    <t>CONSOLIDATED STATEMENT OF FINANCIAL POSITION</t>
  </si>
  <si>
    <t>ASSETS</t>
  </si>
  <si>
    <t>Non-current assets</t>
  </si>
  <si>
    <t>Intangible assets</t>
  </si>
  <si>
    <t>Customer contracts arising from acquisitions</t>
  </si>
  <si>
    <t xml:space="preserve">Agreements on prohibition of competition </t>
  </si>
  <si>
    <t>Other intangible assets arising from business acquisitions</t>
  </si>
  <si>
    <t>Other intangible assets</t>
  </si>
  <si>
    <t>Property, plant and equipment</t>
  </si>
  <si>
    <t>Land</t>
  </si>
  <si>
    <t>Buildings and constructions</t>
  </si>
  <si>
    <t>Machinery and equipment</t>
  </si>
  <si>
    <t>Other</t>
  </si>
  <si>
    <t>Prepayments and construction 
in progress</t>
  </si>
  <si>
    <t>Other non-current assets</t>
  </si>
  <si>
    <t>Available-for-sale investments</t>
  </si>
  <si>
    <t>Finance lease receivables</t>
  </si>
  <si>
    <t>Deferred income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</si>
  <si>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</si>
  <si>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</si>
  <si>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</si>
  <si>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</si>
  <si>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</si>
  <si>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</si>
  <si>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</si>
  <si>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</si>
  <si>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</si>
  <si>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</si>
  <si>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</si>
  <si>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</si>
  <si>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the equity holders of the company</t>
  </si>
  <si>
    <t>Share capital</t>
  </si>
  <si>
    <t>Other reserves</t>
  </si>
  <si>
    <t>Unrestricted equity reserve</t>
  </si>
  <si>
    <t>Retained earnings</t>
  </si>
  <si>
    <t>Total equity</t>
  </si>
  <si>
    <t>Liabilities</t>
  </si>
  <si>
    <t>Non-current liabilities</t>
  </si>
  <si>
    <t>Deferred income tax liabilities</t>
  </si>
  <si>
    <t>Retirement benefit obligations</t>
  </si>
  <si>
    <t>Provisions</t>
  </si>
  <si>
    <t>Borrowings</t>
  </si>
  <si>
    <t>Other liabilities</t>
  </si>
  <si>
    <t>Current liabilities</t>
  </si>
  <si>
    <t>Trade and other payables</t>
  </si>
  <si>
    <t>Derivative liabilities</t>
  </si>
  <si>
    <t>Tax liabilities</t>
  </si>
  <si>
    <t>Total liabilities</t>
  </si>
  <si>
    <t>Total equity and liabilities</t>
  </si>
  <si>
    <t>CONSOLIDATED STATEMENT OF CHANGES IN EQUITY</t>
  </si>
  <si>
    <t>Equity at 1 January 2013</t>
  </si>
  <si>
    <t>Amendment in IAS19</t>
  </si>
  <si>
    <t>Total comprehensive income</t>
  </si>
  <si>
    <t>Comprehensive income</t>
  </si>
  <si>
    <t>Expense recognition of share-based benefits</t>
  </si>
  <si>
    <t>Share-based benefits</t>
  </si>
  <si>
    <t>Capital repayment</t>
  </si>
  <si>
    <t>Equity at 31 December 2013</t>
  </si>
  <si>
    <t>Equity at 31 December 2012</t>
  </si>
  <si>
    <t>Hedging reserve</t>
  </si>
  <si>
    <t>Invested unrestricted equity reserve</t>
  </si>
  <si>
    <t>Equity attributable to equity holders of the company</t>
  </si>
  <si>
    <t>BREAKDOWN OF OPERATING PROFIT EXCLUDING NON-RECURRING ITEMS</t>
  </si>
  <si>
    <t>EUR million</t>
  </si>
  <si>
    <t>Non-recurring items:</t>
  </si>
  <si>
    <t>Gain on sale of L&amp;T Biowatti Oy equipment</t>
  </si>
  <si>
    <t>Gain on sale of holding in L&amp;T Recoil Oy</t>
  </si>
  <si>
    <t>Impairment of hazardous waste treatment facilities</t>
  </si>
  <si>
    <t>Gain on sale of eco product business</t>
  </si>
  <si>
    <t>Impairment of goodwill in Swedish business operations</t>
  </si>
  <si>
    <t xml:space="preserve">Potential costs of closure of land areas divested </t>
  </si>
  <si>
    <t>Restructuring costs</t>
  </si>
  <si>
    <t>Operating profit excluding non-recurring items</t>
  </si>
  <si>
    <t xml:space="preserve">KEY FIGURES </t>
  </si>
  <si>
    <t>Earnings per share, EUR</t>
  </si>
  <si>
    <t>Earnings per share, diluted, EUR</t>
  </si>
  <si>
    <t>Cash flows from operating activities per share, EUR</t>
  </si>
  <si>
    <t>EVA, EUR million*</t>
  </si>
  <si>
    <t>Capital expenditure, EUR 1000</t>
  </si>
  <si>
    <t>Depreciation, amortisation and impairment, EUR 1000</t>
  </si>
  <si>
    <t>Equity per share, EUR</t>
  </si>
  <si>
    <t>Return on equity, ROE, %</t>
  </si>
  <si>
    <t>Return on invested capital, ROI, %</t>
  </si>
  <si>
    <t>Equity ratio, %</t>
  </si>
  <si>
    <t>Net interest-bearing liabilities, EUR 1000</t>
  </si>
  <si>
    <t>Average number of employees in full-time equivalents</t>
  </si>
  <si>
    <t>Total number of full-time and part-time employees at end of period</t>
  </si>
  <si>
    <t>Number of outstanding shares adjusted for issues, 1000 shares</t>
  </si>
  <si>
    <t xml:space="preserve">  average during the period</t>
  </si>
  <si>
    <t xml:space="preserve">  at end of period</t>
  </si>
  <si>
    <t xml:space="preserve">  average during the period, diluted</t>
  </si>
  <si>
    <t>*  EVA = operating profit - cost calculated on invested capital (average of four quarters) before taxes. WACC 2013: 6.5%, WACC 2012: 7.1%</t>
  </si>
  <si>
    <t>** Proposal by the Board of Directors</t>
  </si>
  <si>
    <t>Dividend / share, EUR</t>
  </si>
  <si>
    <t>Dividend / earnings, %</t>
  </si>
  <si>
    <t>Dividend yield, %</t>
  </si>
  <si>
    <t>Capital repayment / share, EUR</t>
  </si>
  <si>
    <t>Capital repayment / earnings, %</t>
  </si>
  <si>
    <t>Capital repayment yield, %</t>
  </si>
  <si>
    <t>P/E ratio</t>
  </si>
  <si>
    <t>CONSOLIDATED STATEMENT OF CASH FLOWS</t>
  </si>
  <si>
    <t>Cash flows from operating activities</t>
  </si>
  <si>
    <t>Adjustments</t>
  </si>
  <si>
    <t>Depreciation, amortisation and impairment</t>
  </si>
  <si>
    <t>Gain on sale of shares</t>
  </si>
  <si>
    <t>Net cash generated from operating activities before change 
in working capital</t>
  </si>
  <si>
    <t>Change in working capital</t>
  </si>
  <si>
    <t>Change in trade and other receivables</t>
  </si>
  <si>
    <t>Change in inventories</t>
  </si>
  <si>
    <t>Change in trade and other payables</t>
  </si>
  <si>
    <t>Interest paid</t>
  </si>
  <si>
    <t>Interest received</t>
  </si>
  <si>
    <t>Income tax paid</t>
  </si>
  <si>
    <t>Net cash from operating activities</t>
  </si>
  <si>
    <t>Cash flows from investing activities</t>
  </si>
  <si>
    <t>Acquisition of subsidiaries and businesses, net of cash acquired</t>
  </si>
  <si>
    <t>Proceeds from sale of Group companies and businesses, net of sold cash</t>
  </si>
  <si>
    <t>Purchases of property, plant and equipment and intangible assets</t>
  </si>
  <si>
    <t>Proceeds from sale of property, plant and equipment and intangible assets</t>
  </si>
  <si>
    <t>Change in other non-current receivables</t>
  </si>
  <si>
    <t>Dividends received</t>
  </si>
  <si>
    <t>Net cash used in investment activities</t>
  </si>
  <si>
    <t>Cash flows from financing activities</t>
  </si>
  <si>
    <t>Proceeds from issuance of shares</t>
  </si>
  <si>
    <t>Change in short-term borrowings</t>
  </si>
  <si>
    <t>Proceeds from long-term borrowings</t>
  </si>
  <si>
    <t>Repayments of long-term borrowings</t>
  </si>
  <si>
    <t>Dividends paid and other asset distribution</t>
  </si>
  <si>
    <t>Net cash generated from financing activities</t>
  </si>
  <si>
    <t>Net change in liquid assets</t>
  </si>
  <si>
    <t>Liquid assets at beginning of period</t>
  </si>
  <si>
    <t>Effect of changes in foreign exchange rates</t>
  </si>
  <si>
    <t>Liquid assets at end of period</t>
  </si>
  <si>
    <t>Liquid assets</t>
  </si>
  <si>
    <t>Money market investments</t>
  </si>
  <si>
    <t>SEGMENT INFORMATION</t>
  </si>
  <si>
    <t>NET SALES</t>
  </si>
  <si>
    <t>Environmental Services</t>
  </si>
  <si>
    <t>Industrial Services</t>
  </si>
  <si>
    <t>Facility Services</t>
  </si>
  <si>
    <t>Renewable Energy Sources</t>
  </si>
  <si>
    <t>Eliminations</t>
  </si>
  <si>
    <t>L&amp;T total</t>
  </si>
  <si>
    <t>OPERATING PROFIT</t>
  </si>
  <si>
    <t>Group admin. and other</t>
  </si>
  <si>
    <t>OTHER SEGMENT INFORMATION</t>
  </si>
  <si>
    <t>Assets</t>
  </si>
  <si>
    <t>Unallocated assets</t>
  </si>
  <si>
    <t>Unallocated liabilities</t>
  </si>
  <si>
    <t>Capital expenditure</t>
  </si>
  <si>
    <t>Depreciation and amortisation</t>
  </si>
  <si>
    <t>Impairment</t>
  </si>
  <si>
    <t>INCOME STATEMENT BY QUARTER</t>
  </si>
  <si>
    <t>Inter-division net sales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</si>
  <si>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</si>
  <si>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</si>
  <si>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</si>
  <si>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</si>
  <si>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</si>
  <si>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</si>
  <si>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</si>
  <si>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</si>
  <si>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</si>
  <si>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</si>
  <si>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</si>
  <si>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</si>
  <si>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</si>
  <si>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The Group’s share of capital commitments of joint ventures</t>
  </si>
  <si>
    <t>RELATED-PARTY TRANSACTIONS</t>
  </si>
  <si>
    <t>Sales</t>
  </si>
  <si>
    <t>Interest income</t>
  </si>
  <si>
    <t>FINANCIAL ASSETS AND LIABILITIES BY CATEGORY</t>
  </si>
  <si>
    <t>Non-current financial assets</t>
  </si>
  <si>
    <t>Current financial assets</t>
  </si>
  <si>
    <t>Available-for-sale financial assets</t>
  </si>
  <si>
    <t>Total financial assets</t>
  </si>
  <si>
    <t>Non-current financial liabilities</t>
  </si>
  <si>
    <t>Current financial liabilities</t>
  </si>
  <si>
    <t>Total financial liabilities</t>
  </si>
  <si>
    <t>Financial assets and liabilities at fair value through profit or loss</t>
  </si>
  <si>
    <t>Loans and other receivables</t>
  </si>
  <si>
    <t>Financial liabilities measured at amortised cost</t>
  </si>
  <si>
    <t>Derivatives under hedge accounting</t>
  </si>
  <si>
    <t>Carrying amounts by balance sheet item</t>
  </si>
  <si>
    <t>Fair values by balance sheet item</t>
  </si>
  <si>
    <t>Fair value hierarchy level under IFRS 13
 Level 1      Level 2     Level 3</t>
  </si>
  <si>
    <t>CONTINGENT LIABILITIES</t>
  </si>
  <si>
    <t>Securities for own commitments</t>
  </si>
  <si>
    <t>Mortgages on rights of tenancy</t>
  </si>
  <si>
    <t>Company mortgages</t>
  </si>
  <si>
    <t>Other securities</t>
  </si>
  <si>
    <t>Bank guarantees required for environmental permits</t>
  </si>
  <si>
    <t>Other securities are security deposits.</t>
  </si>
  <si>
    <t>External liabilities</t>
  </si>
  <si>
    <t>Lassila &amp; Tikanoja plc has given a guarantee for a share of 50 percent of L&amp;T Recoil Oy's financial liabilities.</t>
  </si>
  <si>
    <t>The guarantee is valid no later than the maturity date of the liabilities on 31 August 2014.</t>
  </si>
  <si>
    <t>Operating lease liabilities</t>
  </si>
  <si>
    <t>Maturity not later than one year</t>
  </si>
  <si>
    <t>Maturity later than one year and not later than five years</t>
  </si>
  <si>
    <t>Maturity later than five years</t>
  </si>
  <si>
    <t>Liabilities associated with derivative agreements</t>
  </si>
  <si>
    <t>Cross currency interest rate swaps</t>
  </si>
  <si>
    <t>Maturity of cross currency interest rate swaps under hedge accounting</t>
  </si>
  <si>
    <t xml:space="preserve">Maturity not later than one year </t>
  </si>
  <si>
    <t>Fair value, EUR 1 000</t>
  </si>
  <si>
    <t>Interest rate swaps</t>
  </si>
  <si>
    <t>Nominal values of interest rate and currency swaps*</t>
  </si>
  <si>
    <t xml:space="preserve">Maturity later than one year and not later than five years </t>
  </si>
  <si>
    <t>Fair value</t>
  </si>
  <si>
    <t>Commodity derivatives</t>
  </si>
  <si>
    <t>metric tons</t>
  </si>
  <si>
    <t>Nominal values of diesel swaps</t>
  </si>
  <si>
    <t>Fair value, EUR 1000</t>
  </si>
  <si>
    <t>Currency derivatives</t>
  </si>
  <si>
    <t>Nominal values of forward contracts</t>
  </si>
  <si>
    <t xml:space="preserve">Items not to be recognised through profit or loss     </t>
  </si>
  <si>
    <t>Items pontentially to be recognised through profit or loss</t>
  </si>
  <si>
    <t>Items pontentially to be recognised through profit or loss, total</t>
  </si>
  <si>
    <t>Investments in associates</t>
  </si>
  <si>
    <t>Adjusted equity at 1 January 2013</t>
  </si>
  <si>
    <t>Current available-for-sale financial assets</t>
  </si>
  <si>
    <t xml:space="preserve">Transactions with shareholders </t>
  </si>
  <si>
    <t>Dividends paid</t>
  </si>
  <si>
    <t>Dividends returned</t>
  </si>
  <si>
    <t>Transactions with shareholders , total</t>
  </si>
  <si>
    <t>Other changes</t>
  </si>
  <si>
    <t>Equity at 1 January 2012</t>
  </si>
  <si>
    <t>Adjusted equity at 1 January 2012</t>
  </si>
  <si>
    <t>(joint ventures and L&amp;T sickness fund)</t>
  </si>
  <si>
    <t>The support paid by the parent company to L&amp;T sickness fund was EUR 786 thousand (2012: EUR 780 thousand)</t>
  </si>
  <si>
    <t>Sales and marketing costs</t>
  </si>
  <si>
    <t>Financial income</t>
  </si>
  <si>
    <t>Financial expenses</t>
  </si>
  <si>
    <t>Financial income and expenses</t>
  </si>
  <si>
    <t>Financial expenses, net</t>
  </si>
  <si>
    <t>Changes in fair values have been recognised in financial income and expenses.</t>
  </si>
  <si>
    <t>Income taxes</t>
  </si>
  <si>
    <t>Earnings per share attributable to equity holders of the parent company:</t>
  </si>
  <si>
    <t>Impairment, property, plant and equipment and non-current assets</t>
  </si>
  <si>
    <t>Interest-bearing liabilities</t>
  </si>
  <si>
    <t>The financial liabilities of L&amp;T Recoil totalled EUR 32.8 million on 31 December 2013.</t>
  </si>
  <si>
    <t>The contracts are used to hedge cash flow related to foreign currency floating rate loans. The changes in the fair values are shown in the consolidated statement of comprehensive income for the period. On 31 December 2013, the value of foreign currency loans was approximately EUR 0.1 million negative.</t>
  </si>
  <si>
    <t xml:space="preserve">Discontinuation of the sewer repair business </t>
  </si>
  <si>
    <t>Impairment of EcoStream Oy shares</t>
  </si>
  <si>
    <t>EUR 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</si>
</sst>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0\ &quot;€&quot;;[Red]\-#,##0\ &quot;€&quot;"/>
    <numFmt numFmtId="164" formatCode="#,##0\ &quot;mk&quot;;[Red]\-#,##0\ &quot;mk&quot;"/>
    <numFmt numFmtId="165" formatCode="#,##0.00\ &quot;mk&quot;;[Red]\-#,##0.00\ &quot;mk&quot;"/>
    <numFmt numFmtId="166" formatCode="#,##0.0"/>
    <numFmt numFmtId="167" formatCode="#,##0.000"/>
    <numFmt numFmtId="168" formatCode="0.0"/>
    <numFmt numFmtId="169" formatCode="#,##0_ ;[Red]\-#,##0\ "/>
    <numFmt numFmtId="170" formatCode="#,##0.00_ ;[Red]\-#,##0.00\ "/>
    <numFmt numFmtId="171" formatCode="0.0\ %"/>
    <numFmt numFmtId="172" formatCode="#,##0.0000"/>
  </numFmts>
  <fonts count="44" x14ac:knownFonts="1">
    <font>
      <sz val="10"/>
      <name val="MS Sans Serif"/>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9"/>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b/>
      <sz val="12"/>
      <color rgb="FFFF0000"/>
      <name val="Arial"/>
      <family val="2"/>
    </font>
    <font>
      <sz val="12"/>
      <color rgb="FFFF0000"/>
      <name val="Arial"/>
      <family val="2"/>
    </font>
    <font>
      <sz val="10"/>
      <name val="MS Sans Serif"/>
      <family val="2"/>
    </font>
    <font>
      <sz val="10"/>
      <name val="Arial"/>
      <family val="2"/>
    </font>
    <font>
      <sz val="10"/>
      <name val="Times New Roman"/>
      <family val="1"/>
    </font>
    <font>
      <b/>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75">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69"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7" applyNumberFormat="0" applyFill="0" applyAlignment="0" applyProtection="0"/>
    <xf numFmtId="0" fontId="26" fillId="23" borderId="0" applyNumberFormat="0" applyBorder="0" applyAlignment="0" applyProtection="0"/>
    <xf numFmtId="0" fontId="18" fillId="0" borderId="0"/>
    <xf numFmtId="0" fontId="1" fillId="0" borderId="0"/>
    <xf numFmtId="0" fontId="34" fillId="0" borderId="0"/>
    <xf numFmtId="0" fontId="1" fillId="0" borderId="0"/>
    <xf numFmtId="0" fontId="18" fillId="0" borderId="0"/>
    <xf numFmtId="0" fontId="1" fillId="0" borderId="0"/>
    <xf numFmtId="0" fontId="1" fillId="0" borderId="0"/>
    <xf numFmtId="0" fontId="18" fillId="0" borderId="0"/>
    <xf numFmtId="0" fontId="10" fillId="0" borderId="0"/>
    <xf numFmtId="0" fontId="10" fillId="0" borderId="0"/>
    <xf numFmtId="0" fontId="1" fillId="0" borderId="0"/>
    <xf numFmtId="0" fontId="8" fillId="0" borderId="0"/>
    <xf numFmtId="0" fontId="1" fillId="0" borderId="0"/>
    <xf numFmtId="0" fontId="8" fillId="0" borderId="0"/>
    <xf numFmtId="0" fontId="1" fillId="0" borderId="0"/>
    <xf numFmtId="0" fontId="2" fillId="0" borderId="0"/>
    <xf numFmtId="0" fontId="1" fillId="0" borderId="0"/>
    <xf numFmtId="0" fontId="18" fillId="0" borderId="0"/>
    <xf numFmtId="0" fontId="8" fillId="0" borderId="0"/>
    <xf numFmtId="0" fontId="1" fillId="0" borderId="0"/>
    <xf numFmtId="0" fontId="18" fillId="22" borderId="6" applyNumberFormat="0" applyFont="0" applyAlignment="0" applyProtection="0"/>
    <xf numFmtId="0" fontId="1" fillId="22" borderId="6" applyNumberFormat="0" applyFont="0" applyAlignment="0" applyProtection="0"/>
    <xf numFmtId="0" fontId="27" fillId="20" borderId="8" applyNumberFormat="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 fillId="0" borderId="0"/>
    <xf numFmtId="0" fontId="5" fillId="0" borderId="0"/>
    <xf numFmtId="0" fontId="1" fillId="0" borderId="0"/>
    <xf numFmtId="0" fontId="1" fillId="0" borderId="0"/>
    <xf numFmtId="9" fontId="1" fillId="0" borderId="0" applyFont="0" applyFill="0" applyBorder="0" applyAlignment="0" applyProtection="0"/>
    <xf numFmtId="0" fontId="41" fillId="0" borderId="0"/>
    <xf numFmtId="0" fontId="40" fillId="0" borderId="0"/>
  </cellStyleXfs>
  <cellXfs count="476">
    <xf numFmtId="0" fontId="0" fillId="0" borderId="0" xfId="0"/>
    <xf numFmtId="0" fontId="4" fillId="0" borderId="0" xfId="44" applyFont="1"/>
    <xf numFmtId="0" fontId="5" fillId="0" borderId="0" xfId="44" applyFont="1"/>
    <xf numFmtId="0" fontId="6" fillId="0" borderId="0" xfId="44" applyFont="1"/>
    <xf numFmtId="0" fontId="7" fillId="0" borderId="0" xfId="44" applyFont="1"/>
    <xf numFmtId="3" fontId="5" fillId="0" borderId="0" xfId="44" applyNumberFormat="1" applyFont="1"/>
    <xf numFmtId="0" fontId="5" fillId="0" borderId="10" xfId="44" applyFont="1" applyBorder="1" applyAlignment="1">
      <alignment horizontal="left"/>
    </xf>
    <xf numFmtId="0" fontId="5" fillId="0" borderId="0" xfId="44" applyFont="1" applyAlignment="1">
      <alignment horizontal="left"/>
    </xf>
    <xf numFmtId="0" fontId="5" fillId="0" borderId="0" xfId="44" applyFont="1" applyBorder="1" applyAlignment="1">
      <alignment horizontal="left"/>
    </xf>
    <xf numFmtId="0" fontId="7" fillId="0" borderId="0" xfId="44" applyFont="1" applyBorder="1" applyAlignment="1">
      <alignment horizontal="left"/>
    </xf>
    <xf numFmtId="0" fontId="7" fillId="0" borderId="0" xfId="44" applyFont="1" applyBorder="1"/>
    <xf numFmtId="0" fontId="7" fillId="0" borderId="0" xfId="44" applyFont="1" applyAlignment="1">
      <alignment horizontal="left"/>
    </xf>
    <xf numFmtId="0" fontId="5" fillId="0" borderId="0" xfId="44" quotePrefix="1" applyFont="1" applyBorder="1" applyAlignment="1">
      <alignment horizontal="left"/>
    </xf>
    <xf numFmtId="0" fontId="5" fillId="0" borderId="0" xfId="44" quotePrefix="1" applyFont="1" applyAlignment="1">
      <alignment horizontal="left" indent="1"/>
    </xf>
    <xf numFmtId="0" fontId="5" fillId="0" borderId="10" xfId="44" quotePrefix="1" applyFont="1" applyBorder="1" applyAlignment="1">
      <alignment horizontal="left" indent="1"/>
    </xf>
    <xf numFmtId="0" fontId="5" fillId="0" borderId="0" xfId="44" applyFont="1" applyAlignment="1">
      <alignment horizontal="left" indent="1"/>
    </xf>
    <xf numFmtId="0" fontId="7" fillId="0" borderId="11" xfId="44" applyFont="1" applyBorder="1" applyAlignment="1">
      <alignment horizontal="left"/>
    </xf>
    <xf numFmtId="0" fontId="5" fillId="0" borderId="0" xfId="44" applyFont="1" applyBorder="1"/>
    <xf numFmtId="0" fontId="5" fillId="0" borderId="10" xfId="44" applyFont="1" applyBorder="1" applyAlignment="1">
      <alignment horizontal="left" indent="1"/>
    </xf>
    <xf numFmtId="0" fontId="7" fillId="0" borderId="0" xfId="44" applyFont="1" applyAlignment="1">
      <alignment horizontal="left" indent="1"/>
    </xf>
    <xf numFmtId="0" fontId="4" fillId="0" borderId="0" xfId="56" applyFont="1" applyBorder="1"/>
    <xf numFmtId="0" fontId="7" fillId="0" borderId="0" xfId="52" applyFont="1"/>
    <xf numFmtId="0" fontId="5" fillId="0" borderId="0" xfId="52" applyFont="1"/>
    <xf numFmtId="0" fontId="5" fillId="0" borderId="0" xfId="52" applyFont="1" applyAlignment="1">
      <alignment horizontal="left" indent="1"/>
    </xf>
    <xf numFmtId="0" fontId="5" fillId="0" borderId="0" xfId="52" applyFont="1" applyBorder="1"/>
    <xf numFmtId="0" fontId="5" fillId="0" borderId="0" xfId="57" applyFont="1" applyAlignment="1">
      <alignment horizontal="left"/>
    </xf>
    <xf numFmtId="0" fontId="5" fillId="0" borderId="0" xfId="57" applyFont="1"/>
    <xf numFmtId="0" fontId="7" fillId="0" borderId="0" xfId="57" applyFont="1" applyBorder="1"/>
    <xf numFmtId="0" fontId="5" fillId="0" borderId="0" xfId="57" applyFont="1" applyBorder="1"/>
    <xf numFmtId="0" fontId="5" fillId="0" borderId="0" xfId="51" applyFont="1" applyAlignment="1">
      <alignment horizontal="left"/>
    </xf>
    <xf numFmtId="0" fontId="5" fillId="0" borderId="0" xfId="53" applyFont="1"/>
    <xf numFmtId="0" fontId="7" fillId="0" borderId="0" xfId="53" applyFont="1"/>
    <xf numFmtId="0" fontId="7" fillId="0" borderId="0" xfId="51" applyFont="1"/>
    <xf numFmtId="0" fontId="5" fillId="0" borderId="0" xfId="51" applyFont="1"/>
    <xf numFmtId="0" fontId="5" fillId="0" borderId="0" xfId="51" applyFont="1" applyBorder="1"/>
    <xf numFmtId="0" fontId="5" fillId="0" borderId="0" xfId="55" applyFont="1"/>
    <xf numFmtId="3" fontId="5" fillId="0" borderId="0" xfId="51" applyNumberFormat="1" applyFont="1"/>
    <xf numFmtId="166" fontId="5" fillId="0" borderId="0" xfId="51" applyNumberFormat="1" applyFont="1" applyAlignment="1">
      <alignment horizontal="right"/>
    </xf>
    <xf numFmtId="0" fontId="5" fillId="0" borderId="10" xfId="55" applyFont="1" applyBorder="1"/>
    <xf numFmtId="0" fontId="7" fillId="0" borderId="0" xfId="51" applyFont="1" applyBorder="1" applyAlignment="1">
      <alignment horizontal="right"/>
    </xf>
    <xf numFmtId="166" fontId="5" fillId="0" borderId="0" xfId="51" applyNumberFormat="1" applyFont="1"/>
    <xf numFmtId="3" fontId="5" fillId="0" borderId="0" xfId="53" applyNumberFormat="1" applyFont="1" applyAlignment="1">
      <alignment horizontal="right"/>
    </xf>
    <xf numFmtId="3" fontId="5" fillId="0" borderId="0" xfId="53" applyNumberFormat="1" applyFont="1"/>
    <xf numFmtId="0" fontId="5" fillId="0" borderId="0" xfId="53" applyFont="1" applyBorder="1"/>
    <xf numFmtId="3" fontId="5" fillId="0" borderId="0" xfId="53" applyNumberFormat="1" applyFont="1" applyBorder="1"/>
    <xf numFmtId="0" fontId="5" fillId="0" borderId="10" xfId="53" applyFont="1" applyBorder="1"/>
    <xf numFmtId="0" fontId="7" fillId="0" borderId="0" xfId="53" quotePrefix="1" applyFont="1" applyBorder="1" applyAlignment="1">
      <alignment horizontal="right"/>
    </xf>
    <xf numFmtId="167" fontId="5" fillId="0" borderId="0" xfId="53" applyNumberFormat="1" applyFont="1"/>
    <xf numFmtId="0" fontId="7" fillId="0" borderId="0" xfId="54" applyFont="1"/>
    <xf numFmtId="0" fontId="5" fillId="0" borderId="0" xfId="54" applyFont="1"/>
    <xf numFmtId="0" fontId="5" fillId="0" borderId="0" xfId="54" applyFont="1" applyAlignment="1">
      <alignment horizontal="left" indent="1"/>
    </xf>
    <xf numFmtId="0" fontId="7" fillId="0" borderId="0" xfId="54" applyFont="1" applyAlignment="1">
      <alignment horizontal="left"/>
    </xf>
    <xf numFmtId="6" fontId="5" fillId="0" borderId="0" xfId="54" applyNumberFormat="1" applyFont="1" applyBorder="1" applyAlignment="1">
      <alignment horizontal="left"/>
    </xf>
    <xf numFmtId="6" fontId="5" fillId="0" borderId="10" xfId="46" quotePrefix="1" applyNumberFormat="1" applyFont="1" applyBorder="1"/>
    <xf numFmtId="3" fontId="5" fillId="0" borderId="0" xfId="51" applyNumberFormat="1" applyFont="1" applyFill="1"/>
    <xf numFmtId="3" fontId="5" fillId="0" borderId="10" xfId="51" applyNumberFormat="1" applyFont="1" applyFill="1" applyBorder="1"/>
    <xf numFmtId="0" fontId="5" fillId="0" borderId="0" xfId="44" applyFont="1" applyBorder="1" applyAlignment="1">
      <alignment horizontal="left" vertical="center"/>
    </xf>
    <xf numFmtId="0" fontId="7" fillId="0" borderId="0" xfId="59" applyFont="1"/>
    <xf numFmtId="0" fontId="4" fillId="0" borderId="0" xfId="57" applyFont="1" applyBorder="1"/>
    <xf numFmtId="0" fontId="4" fillId="0" borderId="0" xfId="53" applyFont="1"/>
    <xf numFmtId="3" fontId="5" fillId="0" borderId="0" xfId="47" applyNumberFormat="1" applyFont="1" applyBorder="1" applyAlignment="1" applyProtection="1">
      <alignment horizontal="right"/>
    </xf>
    <xf numFmtId="3" fontId="7" fillId="0" borderId="0" xfId="47" applyNumberFormat="1" applyFont="1" applyBorder="1" applyAlignment="1" applyProtection="1">
      <alignment horizontal="right"/>
    </xf>
    <xf numFmtId="0" fontId="5" fillId="0" borderId="0" xfId="47" applyFont="1" applyBorder="1"/>
    <xf numFmtId="3" fontId="7" fillId="0" borderId="0" xfId="47" applyNumberFormat="1" applyFont="1" applyBorder="1"/>
    <xf numFmtId="2" fontId="5" fillId="0" borderId="0" xfId="47" applyNumberFormat="1" applyFont="1" applyBorder="1"/>
    <xf numFmtId="3" fontId="5" fillId="0" borderId="0" xfId="44" applyNumberFormat="1" applyFont="1" applyFill="1"/>
    <xf numFmtId="3" fontId="5" fillId="0" borderId="10" xfId="44" applyNumberFormat="1" applyFont="1" applyFill="1" applyBorder="1"/>
    <xf numFmtId="3" fontId="5" fillId="0" borderId="0" xfId="44" applyNumberFormat="1" applyFont="1" applyFill="1" applyBorder="1"/>
    <xf numFmtId="0" fontId="5" fillId="0" borderId="0" xfId="44" applyFont="1" applyFill="1"/>
    <xf numFmtId="3" fontId="5" fillId="0" borderId="12" xfId="44" applyNumberFormat="1" applyFont="1" applyFill="1" applyBorder="1"/>
    <xf numFmtId="0" fontId="5" fillId="0" borderId="0" xfId="44" applyFont="1" applyFill="1" applyBorder="1"/>
    <xf numFmtId="14" fontId="7" fillId="0" borderId="10" xfId="46" quotePrefix="1" applyNumberFormat="1" applyFont="1" applyFill="1" applyBorder="1" applyAlignment="1">
      <alignment horizontal="right"/>
    </xf>
    <xf numFmtId="3" fontId="5" fillId="0" borderId="11" xfId="44" applyNumberFormat="1" applyFont="1" applyFill="1" applyBorder="1"/>
    <xf numFmtId="0" fontId="5" fillId="0" borderId="0" xfId="57" applyFont="1" applyFill="1"/>
    <xf numFmtId="3" fontId="5" fillId="0" borderId="0" xfId="57" applyNumberFormat="1" applyFont="1" applyFill="1" applyAlignment="1">
      <alignment horizontal="right"/>
    </xf>
    <xf numFmtId="4" fontId="7" fillId="0" borderId="0" xfId="52" applyNumberFormat="1" applyFont="1" applyFill="1" applyBorder="1" applyAlignment="1">
      <alignment horizontal="center"/>
    </xf>
    <xf numFmtId="0" fontId="7" fillId="0" borderId="0" xfId="44" applyFont="1" applyFill="1"/>
    <xf numFmtId="14" fontId="7" fillId="0" borderId="0" xfId="47" quotePrefix="1" applyNumberFormat="1" applyFont="1" applyFill="1" applyBorder="1" applyAlignment="1" applyProtection="1">
      <alignment horizontal="right"/>
    </xf>
    <xf numFmtId="0" fontId="7" fillId="0" borderId="0" xfId="47" quotePrefix="1" applyFont="1" applyFill="1" applyBorder="1" applyAlignment="1" applyProtection="1">
      <alignment horizontal="right"/>
    </xf>
    <xf numFmtId="0" fontId="5" fillId="0" borderId="10" xfId="44" applyFont="1" applyFill="1" applyBorder="1" applyAlignment="1">
      <alignment horizontal="left"/>
    </xf>
    <xf numFmtId="3" fontId="7" fillId="0" borderId="0" xfId="47" applyNumberFormat="1" applyFont="1" applyFill="1" applyBorder="1" applyAlignment="1" applyProtection="1">
      <alignment horizontal="right"/>
    </xf>
    <xf numFmtId="3" fontId="5" fillId="0" borderId="0" xfId="47" applyNumberFormat="1" applyFont="1" applyFill="1" applyBorder="1" applyAlignment="1" applyProtection="1">
      <alignment horizontal="right"/>
    </xf>
    <xf numFmtId="0" fontId="5" fillId="0" borderId="0" xfId="44" applyFont="1" applyFill="1" applyAlignment="1">
      <alignment horizontal="left"/>
    </xf>
    <xf numFmtId="0" fontId="5" fillId="0" borderId="0" xfId="44" applyFont="1" applyFill="1" applyBorder="1" applyAlignment="1">
      <alignment horizontal="left"/>
    </xf>
    <xf numFmtId="0" fontId="7" fillId="0" borderId="0" xfId="44" applyFont="1" applyFill="1" applyBorder="1" applyAlignment="1">
      <alignment horizontal="left"/>
    </xf>
    <xf numFmtId="0" fontId="7" fillId="0" borderId="10" xfId="51" quotePrefix="1" applyFont="1" applyFill="1" applyBorder="1" applyAlignment="1">
      <alignment horizontal="right"/>
    </xf>
    <xf numFmtId="0" fontId="5" fillId="0" borderId="0" xfId="51" applyFont="1" applyFill="1"/>
    <xf numFmtId="0" fontId="7" fillId="0" borderId="10" xfId="51" applyFont="1" applyFill="1" applyBorder="1" applyAlignment="1">
      <alignment horizontal="right"/>
    </xf>
    <xf numFmtId="168" fontId="5" fillId="0" borderId="0" xfId="51" applyNumberFormat="1" applyFont="1" applyFill="1"/>
    <xf numFmtId="168" fontId="5" fillId="0" borderId="10" xfId="51" applyNumberFormat="1" applyFont="1" applyFill="1" applyBorder="1"/>
    <xf numFmtId="0" fontId="7" fillId="0" borderId="0" xfId="53" quotePrefix="1" applyFont="1" applyBorder="1" applyAlignment="1">
      <alignment horizontal="left"/>
    </xf>
    <xf numFmtId="0" fontId="7" fillId="0" borderId="0" xfId="53" applyFont="1" applyBorder="1"/>
    <xf numFmtId="0" fontId="7" fillId="0" borderId="0" xfId="57" applyFont="1" applyFill="1" applyBorder="1"/>
    <xf numFmtId="168" fontId="5" fillId="0" borderId="0" xfId="55" applyNumberFormat="1" applyFont="1" applyFill="1" applyAlignment="1">
      <alignment horizontal="right"/>
    </xf>
    <xf numFmtId="3" fontId="5" fillId="0" borderId="0" xfId="53" quotePrefix="1" applyNumberFormat="1" applyFont="1" applyFill="1" applyAlignment="1">
      <alignment horizontal="right"/>
    </xf>
    <xf numFmtId="3" fontId="5" fillId="0" borderId="0" xfId="53" applyNumberFormat="1" applyFont="1" applyFill="1" applyBorder="1"/>
    <xf numFmtId="0" fontId="5" fillId="0" borderId="0" xfId="53" applyFont="1" applyFill="1" applyBorder="1"/>
    <xf numFmtId="0" fontId="5" fillId="0" borderId="0" xfId="53" applyFont="1" applyFill="1"/>
    <xf numFmtId="168" fontId="5" fillId="0" borderId="0" xfId="53" applyNumberFormat="1" applyFont="1" applyFill="1"/>
    <xf numFmtId="0" fontId="7" fillId="0" borderId="0" xfId="0" applyFont="1"/>
    <xf numFmtId="0" fontId="5" fillId="0" borderId="0" xfId="0" applyFont="1"/>
    <xf numFmtId="0" fontId="5" fillId="0" borderId="0" xfId="0" applyFont="1" applyBorder="1"/>
    <xf numFmtId="3" fontId="5" fillId="0" borderId="0" xfId="51" applyNumberFormat="1" applyFont="1" applyFill="1" applyBorder="1"/>
    <xf numFmtId="0" fontId="5" fillId="0" borderId="0" xfId="51" applyFont="1" applyFill="1" applyBorder="1"/>
    <xf numFmtId="3" fontId="7" fillId="0" borderId="0" xfId="53" applyNumberFormat="1" applyFont="1" applyBorder="1"/>
    <xf numFmtId="0" fontId="5" fillId="0" borderId="0" xfId="0" quotePrefix="1" applyFont="1" applyBorder="1" applyAlignment="1">
      <alignment horizontal="center"/>
    </xf>
    <xf numFmtId="0" fontId="5" fillId="0" borderId="0" xfId="0" applyFont="1" applyBorder="1" applyAlignment="1">
      <alignment horizontal="right"/>
    </xf>
    <xf numFmtId="0" fontId="5" fillId="0" borderId="10" xfId="0" applyFont="1" applyBorder="1"/>
    <xf numFmtId="3" fontId="7" fillId="0" borderId="0" xfId="44" applyNumberFormat="1" applyFont="1" applyFill="1" applyBorder="1"/>
    <xf numFmtId="2" fontId="5" fillId="0" borderId="0" xfId="57" applyNumberFormat="1" applyFont="1" applyFill="1" applyAlignment="1">
      <alignment horizontal="right"/>
    </xf>
    <xf numFmtId="3" fontId="5" fillId="0" borderId="0" xfId="54" applyNumberFormat="1" applyFont="1" applyFill="1"/>
    <xf numFmtId="0" fontId="5" fillId="0" borderId="0" xfId="54" quotePrefix="1" applyFont="1" applyFill="1" applyBorder="1" applyAlignment="1">
      <alignment horizontal="right"/>
    </xf>
    <xf numFmtId="0" fontId="5" fillId="0" borderId="0" xfId="51" applyFont="1" applyFill="1" applyAlignment="1">
      <alignment horizontal="right"/>
    </xf>
    <xf numFmtId="168" fontId="5" fillId="0" borderId="0" xfId="51" applyNumberFormat="1" applyFont="1" applyFill="1" applyAlignment="1">
      <alignment horizontal="right"/>
    </xf>
    <xf numFmtId="0" fontId="7" fillId="0" borderId="0" xfId="51" quotePrefix="1" applyFont="1" applyFill="1" applyBorder="1" applyAlignment="1">
      <alignment horizontal="right"/>
    </xf>
    <xf numFmtId="0" fontId="7" fillId="0" borderId="10" xfId="47" quotePrefix="1" applyFont="1" applyFill="1" applyBorder="1" applyAlignment="1" applyProtection="1">
      <alignment horizontal="right"/>
    </xf>
    <xf numFmtId="3" fontId="5" fillId="0" borderId="0" xfId="44" applyNumberFormat="1" applyFont="1" applyFill="1" applyAlignment="1">
      <alignment horizontal="right"/>
    </xf>
    <xf numFmtId="3" fontId="5" fillId="0" borderId="10" xfId="44" applyNumberFormat="1" applyFont="1" applyFill="1" applyBorder="1" applyAlignment="1">
      <alignment horizontal="right"/>
    </xf>
    <xf numFmtId="3" fontId="5" fillId="0" borderId="0" xfId="44" applyNumberFormat="1" applyFont="1" applyFill="1" applyBorder="1" applyAlignment="1">
      <alignment horizontal="right"/>
    </xf>
    <xf numFmtId="3" fontId="7" fillId="0" borderId="0" xfId="44" applyNumberFormat="1" applyFont="1" applyFill="1" applyBorder="1" applyAlignment="1">
      <alignment horizontal="right"/>
    </xf>
    <xf numFmtId="2" fontId="5" fillId="0" borderId="0" xfId="44" applyNumberFormat="1" applyFont="1" applyFill="1" applyAlignment="1">
      <alignment horizontal="right"/>
    </xf>
    <xf numFmtId="0" fontId="7" fillId="0" borderId="10" xfId="54" quotePrefix="1" applyFont="1" applyFill="1" applyBorder="1" applyAlignment="1">
      <alignment horizontal="right"/>
    </xf>
    <xf numFmtId="0" fontId="7" fillId="0" borderId="0" xfId="51" applyFont="1" applyFill="1"/>
    <xf numFmtId="0" fontId="7" fillId="0" borderId="0" xfId="51" applyFont="1" applyFill="1" applyAlignment="1">
      <alignment horizontal="right"/>
    </xf>
    <xf numFmtId="0" fontId="7" fillId="0" borderId="0" xfId="54" applyFont="1" applyFill="1"/>
    <xf numFmtId="0" fontId="5" fillId="0" borderId="0" xfId="54" applyFont="1" applyFill="1"/>
    <xf numFmtId="0" fontId="5" fillId="0" borderId="0" xfId="0" applyFont="1" applyFill="1"/>
    <xf numFmtId="168" fontId="5" fillId="0" borderId="0" xfId="0" applyNumberFormat="1" applyFont="1" applyFill="1"/>
    <xf numFmtId="0" fontId="5" fillId="0" borderId="0" xfId="58" applyFont="1" applyAlignment="1">
      <alignment horizontal="left"/>
    </xf>
    <xf numFmtId="0" fontId="5" fillId="0" borderId="0" xfId="45" applyFont="1" applyFill="1" applyBorder="1"/>
    <xf numFmtId="0" fontId="5" fillId="0" borderId="0" xfId="45" applyFont="1" applyFill="1" applyAlignment="1">
      <alignment horizontal="right"/>
    </xf>
    <xf numFmtId="0" fontId="5" fillId="0" borderId="0" xfId="45" applyFont="1" applyFill="1"/>
    <xf numFmtId="0" fontId="5" fillId="0" borderId="0" xfId="45" applyFont="1"/>
    <xf numFmtId="0" fontId="4" fillId="0" borderId="0" xfId="45" applyFont="1" applyFill="1" applyBorder="1"/>
    <xf numFmtId="0" fontId="4" fillId="0" borderId="0" xfId="45" applyFont="1" applyFill="1" applyAlignment="1">
      <alignment horizontal="right"/>
    </xf>
    <xf numFmtId="0" fontId="5" fillId="0" borderId="0" xfId="45" applyFont="1" applyBorder="1"/>
    <xf numFmtId="0" fontId="7" fillId="0" borderId="10" xfId="48" quotePrefix="1" applyFont="1" applyFill="1" applyBorder="1" applyAlignment="1" applyProtection="1">
      <alignment horizontal="right"/>
    </xf>
    <xf numFmtId="3" fontId="5" fillId="0" borderId="0" xfId="45" applyNumberFormat="1" applyFont="1" applyFill="1"/>
    <xf numFmtId="3" fontId="5" fillId="0" borderId="0" xfId="45" applyNumberFormat="1" applyFont="1" applyFill="1" applyBorder="1"/>
    <xf numFmtId="3" fontId="5" fillId="0" borderId="0" xfId="50" applyNumberFormat="1" applyFont="1" applyFill="1" applyBorder="1"/>
    <xf numFmtId="3" fontId="5" fillId="0" borderId="10" xfId="50" applyNumberFormat="1" applyFont="1" applyFill="1" applyBorder="1"/>
    <xf numFmtId="3" fontId="5" fillId="0" borderId="0" xfId="48" applyNumberFormat="1" applyFont="1" applyFill="1" applyBorder="1" applyAlignment="1" applyProtection="1">
      <alignment horizontal="right"/>
    </xf>
    <xf numFmtId="0" fontId="5" fillId="0" borderId="0" xfId="48" applyFont="1" applyBorder="1"/>
    <xf numFmtId="3" fontId="7" fillId="0" borderId="0" xfId="48" applyNumberFormat="1" applyFont="1" applyBorder="1" applyAlignment="1" applyProtection="1">
      <alignment horizontal="right"/>
    </xf>
    <xf numFmtId="2" fontId="5" fillId="0" borderId="0" xfId="48" applyNumberFormat="1" applyFont="1" applyBorder="1"/>
    <xf numFmtId="0" fontId="5" fillId="0" borderId="0" xfId="58" applyFont="1" applyFill="1" applyAlignment="1">
      <alignment horizontal="left"/>
    </xf>
    <xf numFmtId="0" fontId="10" fillId="0" borderId="0" xfId="50" applyFill="1"/>
    <xf numFmtId="0" fontId="7" fillId="0" borderId="0" xfId="50" applyFont="1" applyFill="1"/>
    <xf numFmtId="0" fontId="5" fillId="0" borderId="0" xfId="50" applyFont="1" applyFill="1"/>
    <xf numFmtId="17" fontId="5" fillId="0" borderId="0" xfId="50" applyNumberFormat="1" applyFont="1" applyFill="1" applyBorder="1" applyAlignment="1">
      <alignment horizontal="right" wrapText="1"/>
    </xf>
    <xf numFmtId="0" fontId="4" fillId="0" borderId="0" xfId="45" applyFont="1" applyFill="1"/>
    <xf numFmtId="0" fontId="5" fillId="0" borderId="10" xfId="50" quotePrefix="1" applyFont="1" applyFill="1" applyBorder="1"/>
    <xf numFmtId="17" fontId="5" fillId="0" borderId="10" xfId="50" applyNumberFormat="1" applyFont="1" applyFill="1" applyBorder="1" applyAlignment="1">
      <alignment horizontal="right" wrapText="1"/>
    </xf>
    <xf numFmtId="1" fontId="5" fillId="0" borderId="10" xfId="48" applyNumberFormat="1" applyFont="1" applyFill="1" applyBorder="1" applyAlignment="1" applyProtection="1">
      <alignment horizontal="right" wrapText="1"/>
    </xf>
    <xf numFmtId="0" fontId="5" fillId="0" borderId="0" xfId="50" applyFont="1" applyFill="1" applyBorder="1"/>
    <xf numFmtId="3" fontId="5" fillId="0" borderId="0" xfId="50" applyNumberFormat="1" applyFont="1" applyFill="1"/>
    <xf numFmtId="0" fontId="5" fillId="0" borderId="10" xfId="50" applyFont="1" applyFill="1" applyBorder="1"/>
    <xf numFmtId="3" fontId="10" fillId="0" borderId="0" xfId="50" applyNumberFormat="1" applyFill="1"/>
    <xf numFmtId="0" fontId="7" fillId="0" borderId="10" xfId="0" quotePrefix="1" applyFont="1" applyFill="1" applyBorder="1" applyAlignment="1">
      <alignment horizontal="right"/>
    </xf>
    <xf numFmtId="0" fontId="5" fillId="0" borderId="13" xfId="51" applyFont="1" applyFill="1" applyBorder="1"/>
    <xf numFmtId="0" fontId="7" fillId="0" borderId="13" xfId="51" applyFont="1" applyFill="1" applyBorder="1"/>
    <xf numFmtId="0" fontId="7" fillId="0" borderId="14" xfId="51" applyFont="1" applyFill="1" applyBorder="1" applyAlignment="1">
      <alignment horizontal="right" wrapText="1"/>
    </xf>
    <xf numFmtId="0" fontId="7" fillId="0" borderId="10" xfId="51" applyFont="1" applyFill="1" applyBorder="1" applyAlignment="1">
      <alignment horizontal="right" wrapText="1"/>
    </xf>
    <xf numFmtId="168" fontId="5" fillId="0" borderId="10" xfId="53" applyNumberFormat="1" applyFont="1" applyFill="1" applyBorder="1"/>
    <xf numFmtId="3" fontId="5" fillId="0" borderId="0" xfId="44" applyNumberFormat="1" applyFont="1" applyFill="1" applyBorder="1" applyAlignment="1">
      <alignment horizontal="left"/>
    </xf>
    <xf numFmtId="3" fontId="7" fillId="0" borderId="0" xfId="44" quotePrefix="1" applyNumberFormat="1" applyFont="1" applyFill="1" applyBorder="1" applyAlignment="1">
      <alignment horizontal="right"/>
    </xf>
    <xf numFmtId="0" fontId="7" fillId="0" borderId="0" xfId="44" applyFont="1" applyFill="1" applyBorder="1" applyAlignment="1">
      <alignment wrapText="1"/>
    </xf>
    <xf numFmtId="0" fontId="4" fillId="0" borderId="0" xfId="44" applyFont="1" applyFill="1"/>
    <xf numFmtId="0" fontId="6" fillId="0" borderId="0" xfId="44" applyFont="1" applyFill="1"/>
    <xf numFmtId="0" fontId="5" fillId="0" borderId="0" xfId="57" applyFont="1" applyFill="1" applyAlignment="1">
      <alignment horizontal="left"/>
    </xf>
    <xf numFmtId="3" fontId="5" fillId="0" borderId="0" xfId="0" applyNumberFormat="1" applyFont="1" applyFill="1"/>
    <xf numFmtId="0" fontId="5" fillId="0" borderId="0" xfId="57" applyFont="1" applyFill="1" applyBorder="1"/>
    <xf numFmtId="0" fontId="5" fillId="0" borderId="0" xfId="57" applyFont="1" applyFill="1" applyAlignment="1">
      <alignment horizontal="right"/>
    </xf>
    <xf numFmtId="168" fontId="5" fillId="0" borderId="13" xfId="55" applyNumberFormat="1" applyFont="1" applyFill="1" applyBorder="1"/>
    <xf numFmtId="3" fontId="5" fillId="0" borderId="10" xfId="55" applyNumberFormat="1" applyFont="1" applyFill="1" applyBorder="1"/>
    <xf numFmtId="168" fontId="5" fillId="0" borderId="14" xfId="55" applyNumberFormat="1" applyFont="1" applyFill="1" applyBorder="1"/>
    <xf numFmtId="3" fontId="7" fillId="0" borderId="0" xfId="53" applyNumberFormat="1" applyFont="1" applyFill="1"/>
    <xf numFmtId="0" fontId="5" fillId="0" borderId="10" xfId="53" applyFont="1" applyFill="1" applyBorder="1"/>
    <xf numFmtId="168" fontId="5" fillId="0" borderId="0" xfId="55" applyNumberFormat="1" applyFont="1" applyFill="1"/>
    <xf numFmtId="0" fontId="32" fillId="0" borderId="0" xfId="50" applyFont="1" applyFill="1"/>
    <xf numFmtId="0" fontId="7" fillId="0" borderId="10" xfId="57" quotePrefix="1" applyFont="1" applyFill="1" applyBorder="1" applyAlignment="1">
      <alignment horizontal="right"/>
    </xf>
    <xf numFmtId="17" fontId="7" fillId="0" borderId="10" xfId="53" quotePrefix="1" applyNumberFormat="1" applyFont="1" applyFill="1" applyBorder="1" applyAlignment="1">
      <alignment horizontal="right"/>
    </xf>
    <xf numFmtId="0" fontId="7" fillId="0" borderId="0" xfId="0" applyFont="1" applyFill="1"/>
    <xf numFmtId="166" fontId="5" fillId="0" borderId="0" xfId="0" applyNumberFormat="1" applyFont="1" applyFill="1"/>
    <xf numFmtId="0" fontId="4" fillId="0" borderId="0" xfId="53" applyFont="1" applyFill="1"/>
    <xf numFmtId="3" fontId="5" fillId="0" borderId="10" xfId="53" applyNumberFormat="1" applyFont="1" applyBorder="1"/>
    <xf numFmtId="6" fontId="5" fillId="0" borderId="0" xfId="54" applyNumberFormat="1" applyFont="1" applyFill="1" applyBorder="1" applyAlignment="1">
      <alignment horizontal="left"/>
    </xf>
    <xf numFmtId="0" fontId="1" fillId="0" borderId="0" xfId="0" applyFont="1" applyFill="1"/>
    <xf numFmtId="0" fontId="1" fillId="0" borderId="0" xfId="0" applyFont="1"/>
    <xf numFmtId="0" fontId="1" fillId="0" borderId="0" xfId="0" applyFont="1" applyBorder="1"/>
    <xf numFmtId="0" fontId="4" fillId="0" borderId="0" xfId="0" applyFont="1" applyFill="1"/>
    <xf numFmtId="0" fontId="7" fillId="0" borderId="0" xfId="54" quotePrefix="1" applyFont="1" applyFill="1" applyBorder="1" applyAlignment="1">
      <alignment horizontal="right"/>
    </xf>
    <xf numFmtId="0" fontId="5" fillId="0" borderId="0" xfId="54" applyFont="1" applyFill="1" applyBorder="1" applyAlignment="1">
      <alignment horizontal="right"/>
    </xf>
    <xf numFmtId="3" fontId="5" fillId="0" borderId="0" xfId="54" applyNumberFormat="1" applyFont="1" applyFill="1" applyBorder="1"/>
    <xf numFmtId="0" fontId="5" fillId="0" borderId="0" xfId="54" applyFont="1" applyFill="1" applyBorder="1" applyAlignment="1"/>
    <xf numFmtId="3" fontId="5" fillId="0" borderId="0" xfId="45" applyNumberFormat="1" applyFont="1" applyFill="1" applyBorder="1" applyAlignment="1">
      <alignment horizontal="right"/>
    </xf>
    <xf numFmtId="3" fontId="5" fillId="0" borderId="15" xfId="45" applyNumberFormat="1" applyFont="1" applyFill="1" applyBorder="1" applyAlignment="1">
      <alignment horizontal="right"/>
    </xf>
    <xf numFmtId="0" fontId="5" fillId="0" borderId="0" xfId="0" applyFont="1" applyAlignment="1">
      <alignment vertical="top" wrapText="1"/>
    </xf>
    <xf numFmtId="0" fontId="5" fillId="0" borderId="0" xfId="45" applyFont="1" applyFill="1" applyBorder="1" applyAlignment="1">
      <alignment horizontal="right"/>
    </xf>
    <xf numFmtId="168" fontId="5" fillId="0" borderId="0" xfId="55" applyNumberFormat="1" applyFont="1" applyFill="1" applyBorder="1"/>
    <xf numFmtId="6" fontId="7" fillId="0" borderId="10" xfId="53" quotePrefix="1" applyNumberFormat="1" applyFont="1" applyFill="1" applyBorder="1" applyAlignment="1">
      <alignment horizontal="center"/>
    </xf>
    <xf numFmtId="6" fontId="7" fillId="0" borderId="10" xfId="54" applyNumberFormat="1" applyFont="1" applyBorder="1" applyAlignment="1">
      <alignment horizontal="right"/>
    </xf>
    <xf numFmtId="0" fontId="12" fillId="0" borderId="0" xfId="50" applyFont="1" applyFill="1"/>
    <xf numFmtId="0" fontId="5" fillId="0" borderId="10" xfId="0" applyFont="1" applyFill="1" applyBorder="1"/>
    <xf numFmtId="3" fontId="5" fillId="0" borderId="10" xfId="49" applyNumberFormat="1" applyFont="1" applyFill="1" applyBorder="1"/>
    <xf numFmtId="3" fontId="5" fillId="0" borderId="0" xfId="45" applyNumberFormat="1" applyFont="1" applyFill="1" applyBorder="1" applyAlignment="1">
      <alignment wrapText="1"/>
    </xf>
    <xf numFmtId="3" fontId="5" fillId="0" borderId="0" xfId="45" applyNumberFormat="1" applyFont="1" applyFill="1" applyAlignment="1">
      <alignment horizontal="left"/>
    </xf>
    <xf numFmtId="3" fontId="5" fillId="0" borderId="0" xfId="54" applyNumberFormat="1" applyFont="1"/>
    <xf numFmtId="3" fontId="5" fillId="0" borderId="0" xfId="0" applyNumberFormat="1" applyFont="1" applyAlignment="1">
      <alignment vertical="top" wrapText="1"/>
    </xf>
    <xf numFmtId="3" fontId="5" fillId="0" borderId="0" xfId="52" applyNumberFormat="1" applyFont="1" applyFill="1"/>
    <xf numFmtId="4" fontId="5" fillId="0" borderId="0" xfId="52" applyNumberFormat="1" applyFont="1" applyFill="1"/>
    <xf numFmtId="3" fontId="7" fillId="0" borderId="0" xfId="44" applyNumberFormat="1" applyFont="1" applyFill="1" applyAlignment="1">
      <alignment horizontal="right" wrapText="1"/>
    </xf>
    <xf numFmtId="3" fontId="5" fillId="0" borderId="0" xfId="49" applyNumberFormat="1" applyFont="1" applyFill="1" applyAlignment="1">
      <alignment wrapText="1"/>
    </xf>
    <xf numFmtId="3" fontId="5" fillId="0" borderId="10" xfId="49" applyNumberFormat="1" applyFont="1" applyFill="1" applyBorder="1" applyAlignment="1">
      <alignment wrapText="1"/>
    </xf>
    <xf numFmtId="3" fontId="5" fillId="0" borderId="10" xfId="49" applyNumberFormat="1" applyFont="1" applyFill="1" applyBorder="1" applyAlignment="1">
      <alignment horizontal="left" wrapText="1" indent="1"/>
    </xf>
    <xf numFmtId="0" fontId="7" fillId="0" borderId="0" xfId="45" applyFont="1" applyFill="1"/>
    <xf numFmtId="0" fontId="7" fillId="0" borderId="0" xfId="45" applyFont="1" applyBorder="1" applyAlignment="1">
      <alignment wrapText="1"/>
    </xf>
    <xf numFmtId="0" fontId="5" fillId="0" borderId="0" xfId="49" applyFont="1" applyFill="1" applyBorder="1"/>
    <xf numFmtId="0" fontId="5" fillId="0" borderId="0" xfId="45" applyFont="1" applyAlignment="1">
      <alignment horizontal="left"/>
    </xf>
    <xf numFmtId="0" fontId="7" fillId="0" borderId="0" xfId="45" applyFont="1"/>
    <xf numFmtId="0" fontId="7" fillId="0" borderId="0" xfId="45" applyFont="1" applyFill="1" applyAlignment="1">
      <alignment horizontal="center"/>
    </xf>
    <xf numFmtId="0" fontId="7" fillId="0" borderId="0" xfId="45" applyFont="1" applyFill="1" applyBorder="1" applyAlignment="1">
      <alignment horizontal="center"/>
    </xf>
    <xf numFmtId="0" fontId="33" fillId="0" borderId="0" xfId="45" applyFont="1"/>
    <xf numFmtId="3" fontId="5" fillId="0" borderId="10" xfId="52" applyNumberFormat="1" applyFont="1" applyFill="1" applyBorder="1"/>
    <xf numFmtId="3" fontId="7" fillId="0" borderId="0" xfId="52" applyNumberFormat="1" applyFont="1" applyFill="1"/>
    <xf numFmtId="3" fontId="5" fillId="0" borderId="0" xfId="52" applyNumberFormat="1" applyFont="1" applyFill="1" applyBorder="1"/>
    <xf numFmtId="3" fontId="5" fillId="0" borderId="10" xfId="54" applyNumberFormat="1" applyFont="1" applyBorder="1"/>
    <xf numFmtId="0" fontId="5" fillId="0" borderId="0" xfId="54" applyFont="1" applyFill="1" applyBorder="1"/>
    <xf numFmtId="0" fontId="11" fillId="0" borderId="0" xfId="45" applyFont="1" applyAlignment="1">
      <alignment horizontal="center"/>
    </xf>
    <xf numFmtId="3" fontId="5" fillId="0" borderId="0" xfId="59" applyNumberFormat="1" applyFont="1" applyFill="1"/>
    <xf numFmtId="0" fontId="5" fillId="0" borderId="0" xfId="59" applyFont="1"/>
    <xf numFmtId="3" fontId="5" fillId="0" borderId="16" xfId="55" applyNumberFormat="1" applyFont="1" applyFill="1" applyBorder="1"/>
    <xf numFmtId="0" fontId="5" fillId="0" borderId="10" xfId="51" applyFont="1" applyBorder="1"/>
    <xf numFmtId="0" fontId="5" fillId="0" borderId="10" xfId="51" applyFont="1" applyFill="1" applyBorder="1"/>
    <xf numFmtId="166" fontId="7" fillId="0" borderId="0" xfId="44" applyNumberFormat="1" applyFont="1" applyFill="1" applyBorder="1"/>
    <xf numFmtId="166" fontId="7" fillId="0" borderId="10" xfId="44" applyNumberFormat="1" applyFont="1" applyFill="1" applyBorder="1"/>
    <xf numFmtId="166" fontId="5" fillId="0" borderId="10" xfId="44" applyNumberFormat="1" applyFont="1" applyFill="1" applyBorder="1"/>
    <xf numFmtId="166" fontId="5" fillId="0" borderId="0" xfId="44" applyNumberFormat="1" applyFont="1" applyFill="1" applyBorder="1"/>
    <xf numFmtId="0" fontId="2" fillId="0" borderId="0" xfId="50" applyFont="1" applyFill="1"/>
    <xf numFmtId="3" fontId="2" fillId="0" borderId="0" xfId="50" applyNumberFormat="1" applyFont="1" applyFill="1"/>
    <xf numFmtId="4" fontId="5" fillId="0" borderId="0" xfId="52" applyNumberFormat="1" applyFont="1" applyFill="1" applyAlignment="1">
      <alignment horizontal="center"/>
    </xf>
    <xf numFmtId="0" fontId="5" fillId="0" borderId="0" xfId="44" quotePrefix="1" applyFont="1" applyFill="1" applyBorder="1" applyAlignment="1">
      <alignment horizontal="center"/>
    </xf>
    <xf numFmtId="6" fontId="5" fillId="0" borderId="0" xfId="0" applyNumberFormat="1" applyFont="1" applyBorder="1" applyAlignment="1">
      <alignment horizontal="left"/>
    </xf>
    <xf numFmtId="0" fontId="7" fillId="0" borderId="0" xfId="0" applyFont="1" applyBorder="1"/>
    <xf numFmtId="3" fontId="5" fillId="0" borderId="0" xfId="0" applyNumberFormat="1" applyFont="1"/>
    <xf numFmtId="0" fontId="5" fillId="0" borderId="0" xfId="0" applyFont="1" applyFill="1" applyBorder="1" applyAlignment="1">
      <alignment horizontal="center"/>
    </xf>
    <xf numFmtId="0" fontId="5" fillId="0" borderId="0" xfId="58" applyFont="1" applyFill="1" applyBorder="1" applyAlignment="1">
      <alignment horizontal="left"/>
    </xf>
    <xf numFmtId="0" fontId="11" fillId="0" borderId="0" xfId="45" applyFont="1" applyBorder="1" applyAlignment="1">
      <alignment horizontal="center"/>
    </xf>
    <xf numFmtId="0" fontId="5" fillId="0" borderId="0" xfId="0" applyFont="1" applyFill="1" applyBorder="1"/>
    <xf numFmtId="0" fontId="5" fillId="0" borderId="17" xfId="51" applyFont="1" applyFill="1" applyBorder="1"/>
    <xf numFmtId="0" fontId="7" fillId="0" borderId="16" xfId="51" applyFont="1" applyFill="1" applyBorder="1" applyAlignment="1">
      <alignment horizontal="right" wrapText="1"/>
    </xf>
    <xf numFmtId="3" fontId="5" fillId="0" borderId="17" xfId="51" applyNumberFormat="1" applyFont="1" applyFill="1" applyBorder="1"/>
    <xf numFmtId="3" fontId="5" fillId="0" borderId="10" xfId="44" applyNumberFormat="1" applyFont="1" applyBorder="1"/>
    <xf numFmtId="0" fontId="36" fillId="0" borderId="0" xfId="54" applyFont="1"/>
    <xf numFmtId="168" fontId="5" fillId="0" borderId="0" xfId="57" applyNumberFormat="1" applyFont="1" applyFill="1"/>
    <xf numFmtId="3" fontId="5" fillId="0" borderId="0" xfId="57" quotePrefix="1" applyNumberFormat="1" applyFont="1" applyFill="1" applyAlignment="1">
      <alignment horizontal="right"/>
    </xf>
    <xf numFmtId="3" fontId="1" fillId="0" borderId="0" xfId="0" applyNumberFormat="1" applyFont="1" applyFill="1"/>
    <xf numFmtId="3" fontId="5" fillId="0" borderId="0" xfId="54" applyNumberFormat="1" applyFont="1" applyFill="1" applyAlignment="1">
      <alignment horizontal="right"/>
    </xf>
    <xf numFmtId="3" fontId="5" fillId="0" borderId="0" xfId="54" applyNumberFormat="1" applyFont="1" applyAlignment="1">
      <alignment horizontal="right"/>
    </xf>
    <xf numFmtId="0" fontId="5" fillId="0" borderId="0" xfId="54" applyFont="1" applyAlignment="1">
      <alignment horizontal="right"/>
    </xf>
    <xf numFmtId="3" fontId="5" fillId="0" borderId="10" xfId="0" applyNumberFormat="1" applyFont="1" applyBorder="1" applyAlignment="1">
      <alignment vertical="top" wrapText="1"/>
    </xf>
    <xf numFmtId="3" fontId="7" fillId="0" borderId="0" xfId="44" applyNumberFormat="1" applyFont="1" applyFill="1" applyAlignment="1">
      <alignment horizontal="right"/>
    </xf>
    <xf numFmtId="4" fontId="5" fillId="0" borderId="0" xfId="44" applyNumberFormat="1" applyFont="1" applyFill="1" applyAlignment="1">
      <alignment horizontal="right"/>
    </xf>
    <xf numFmtId="4" fontId="5" fillId="0" borderId="0" xfId="44" applyNumberFormat="1" applyFont="1" applyFill="1"/>
    <xf numFmtId="0" fontId="5" fillId="0" borderId="0" xfId="51" applyFont="1" applyFill="1" applyAlignment="1">
      <alignment horizontal="center"/>
    </xf>
    <xf numFmtId="3" fontId="5" fillId="0" borderId="0" xfId="55" applyNumberFormat="1" applyFont="1"/>
    <xf numFmtId="3" fontId="6" fillId="0" borderId="0" xfId="44" applyNumberFormat="1" applyFont="1" applyFill="1"/>
    <xf numFmtId="3" fontId="1" fillId="0" borderId="0" xfId="0" applyNumberFormat="1" applyFont="1"/>
    <xf numFmtId="3" fontId="35" fillId="0" borderId="0" xfId="50" applyNumberFormat="1" applyFont="1" applyFill="1"/>
    <xf numFmtId="3" fontId="5" fillId="0" borderId="0" xfId="44" applyNumberFormat="1" applyFont="1" applyBorder="1" applyAlignment="1">
      <alignment horizontal="right"/>
    </xf>
    <xf numFmtId="3" fontId="5" fillId="0" borderId="10" xfId="44" applyNumberFormat="1" applyFont="1" applyBorder="1" applyAlignment="1">
      <alignment horizontal="right"/>
    </xf>
    <xf numFmtId="3" fontId="7" fillId="0" borderId="0" xfId="44" quotePrefix="1" applyNumberFormat="1" applyFont="1" applyAlignment="1">
      <alignment horizontal="right"/>
    </xf>
    <xf numFmtId="3" fontId="5" fillId="0" borderId="0" xfId="44" quotePrefix="1" applyNumberFormat="1" applyFont="1" applyAlignment="1">
      <alignment horizontal="right"/>
    </xf>
    <xf numFmtId="3" fontId="5" fillId="0" borderId="0" xfId="44" applyNumberFormat="1" applyFont="1" applyAlignment="1">
      <alignment horizontal="right"/>
    </xf>
    <xf numFmtId="3" fontId="7" fillId="0" borderId="0" xfId="44" applyNumberFormat="1" applyFont="1" applyBorder="1" applyAlignment="1">
      <alignment horizontal="right"/>
    </xf>
    <xf numFmtId="168" fontId="5" fillId="0" borderId="10" xfId="0" applyNumberFormat="1" applyFont="1" applyFill="1" applyBorder="1"/>
    <xf numFmtId="0" fontId="35" fillId="0" borderId="0" xfId="44" applyFont="1" applyAlignment="1">
      <alignment horizontal="center"/>
    </xf>
    <xf numFmtId="0" fontId="38" fillId="0" borderId="0" xfId="44" applyFont="1" applyFill="1" applyAlignment="1">
      <alignment horizontal="center"/>
    </xf>
    <xf numFmtId="3" fontId="5" fillId="0" borderId="0" xfId="42" applyNumberFormat="1" applyFont="1"/>
    <xf numFmtId="3" fontId="5" fillId="0" borderId="0" xfId="42" applyNumberFormat="1" applyFont="1" applyFill="1"/>
    <xf numFmtId="0" fontId="5" fillId="0" borderId="0" xfId="42" applyFont="1"/>
    <xf numFmtId="3" fontId="5" fillId="0" borderId="10" xfId="42" applyNumberFormat="1" applyFont="1" applyBorder="1"/>
    <xf numFmtId="0" fontId="5" fillId="0" borderId="0" xfId="42" applyFont="1" applyFill="1"/>
    <xf numFmtId="3" fontId="5" fillId="0" borderId="0" xfId="43" applyNumberFormat="1" applyFont="1"/>
    <xf numFmtId="3" fontId="5" fillId="0" borderId="10" xfId="43" applyNumberFormat="1" applyFont="1" applyBorder="1"/>
    <xf numFmtId="3" fontId="5" fillId="0" borderId="0" xfId="43" applyNumberFormat="1" applyFont="1" applyAlignment="1">
      <alignment vertical="top" wrapText="1"/>
    </xf>
    <xf numFmtId="0" fontId="5" fillId="0" borderId="0" xfId="43" applyFont="1" applyAlignment="1">
      <alignment vertical="top" wrapText="1"/>
    </xf>
    <xf numFmtId="0" fontId="5" fillId="0" borderId="10" xfId="43" applyFont="1" applyBorder="1" applyAlignment="1">
      <alignment vertical="top" wrapText="1"/>
    </xf>
    <xf numFmtId="0" fontId="37" fillId="0" borderId="0" xfId="50" applyFont="1" applyFill="1"/>
    <xf numFmtId="3" fontId="5" fillId="0" borderId="13" xfId="55" applyNumberFormat="1" applyFont="1" applyFill="1" applyBorder="1"/>
    <xf numFmtId="3" fontId="35" fillId="0" borderId="0" xfId="44" applyNumberFormat="1" applyFont="1" applyFill="1"/>
    <xf numFmtId="0" fontId="35" fillId="0" borderId="0" xfId="44" applyFont="1" applyFill="1"/>
    <xf numFmtId="166" fontId="7" fillId="0" borderId="0" xfId="0" applyNumberFormat="1" applyFont="1" applyFill="1"/>
    <xf numFmtId="166" fontId="1" fillId="0" borderId="0" xfId="0" applyNumberFormat="1" applyFont="1" applyFill="1"/>
    <xf numFmtId="3" fontId="5" fillId="0" borderId="10" xfId="45" applyNumberFormat="1" applyFont="1" applyFill="1" applyBorder="1"/>
    <xf numFmtId="0" fontId="5" fillId="0" borderId="0" xfId="45" applyFont="1" applyFill="1" applyBorder="1" applyAlignment="1">
      <alignment wrapText="1"/>
    </xf>
    <xf numFmtId="168" fontId="5" fillId="0" borderId="0" xfId="57" applyNumberFormat="1" applyFont="1" applyFill="1" applyAlignment="1">
      <alignment horizontal="right"/>
    </xf>
    <xf numFmtId="0" fontId="5" fillId="0" borderId="0" xfId="68" applyFont="1" applyAlignment="1">
      <alignment horizontal="left" indent="1"/>
    </xf>
    <xf numFmtId="3" fontId="5" fillId="0" borderId="0" xfId="68" applyNumberFormat="1" applyFont="1" applyFill="1" applyAlignment="1">
      <alignment horizontal="right"/>
    </xf>
    <xf numFmtId="3" fontId="5" fillId="0" borderId="0" xfId="68" applyNumberFormat="1" applyFont="1" applyAlignment="1">
      <alignment horizontal="right"/>
    </xf>
    <xf numFmtId="0" fontId="5" fillId="0" borderId="0" xfId="68" applyFont="1" applyAlignment="1">
      <alignment horizontal="right"/>
    </xf>
    <xf numFmtId="3" fontId="5" fillId="0" borderId="0" xfId="68" applyNumberFormat="1" applyFont="1" applyFill="1"/>
    <xf numFmtId="3" fontId="5" fillId="0" borderId="0" xfId="68" applyNumberFormat="1" applyFont="1"/>
    <xf numFmtId="3" fontId="5" fillId="0" borderId="10" xfId="68" applyNumberFormat="1" applyFont="1" applyBorder="1"/>
    <xf numFmtId="3" fontId="5" fillId="0" borderId="0" xfId="42" applyNumberFormat="1" applyFont="1" applyAlignment="1">
      <alignment vertical="top" wrapText="1"/>
    </xf>
    <xf numFmtId="3" fontId="5" fillId="0" borderId="10" xfId="42" applyNumberFormat="1" applyFont="1" applyBorder="1" applyAlignment="1">
      <alignment vertical="top" wrapText="1"/>
    </xf>
    <xf numFmtId="0" fontId="35" fillId="0" borderId="0" xfId="44" applyFont="1"/>
    <xf numFmtId="167" fontId="5" fillId="0" borderId="0" xfId="44" applyNumberFormat="1" applyFont="1" applyFill="1"/>
    <xf numFmtId="14" fontId="7" fillId="0" borderId="0" xfId="48" quotePrefix="1" applyNumberFormat="1" applyFont="1" applyFill="1" applyBorder="1" applyAlignment="1" applyProtection="1">
      <alignment horizontal="left"/>
    </xf>
    <xf numFmtId="0" fontId="5" fillId="0" borderId="0" xfId="45" applyFont="1" applyFill="1" applyBorder="1" applyAlignment="1">
      <alignment horizontal="left"/>
    </xf>
    <xf numFmtId="0" fontId="5" fillId="0" borderId="0" xfId="45" applyFont="1" applyFill="1" applyAlignment="1">
      <alignment horizontal="left"/>
    </xf>
    <xf numFmtId="3" fontId="7" fillId="0" borderId="0" xfId="48" applyNumberFormat="1" applyFont="1" applyFill="1" applyBorder="1" applyAlignment="1" applyProtection="1">
      <alignment horizontal="left"/>
    </xf>
    <xf numFmtId="3" fontId="5" fillId="0" borderId="0" xfId="48" quotePrefix="1" applyNumberFormat="1" applyFont="1" applyFill="1" applyBorder="1" applyAlignment="1" applyProtection="1">
      <alignment horizontal="left"/>
    </xf>
    <xf numFmtId="3" fontId="5" fillId="0" borderId="0" xfId="45" applyNumberFormat="1" applyFont="1" applyBorder="1"/>
    <xf numFmtId="0" fontId="4" fillId="0" borderId="0" xfId="45" applyFont="1"/>
    <xf numFmtId="168" fontId="4" fillId="0" borderId="0" xfId="45" applyNumberFormat="1" applyFont="1" applyFill="1" applyAlignment="1">
      <alignment horizontal="right"/>
    </xf>
    <xf numFmtId="0" fontId="6" fillId="0" borderId="0" xfId="45" applyFont="1"/>
    <xf numFmtId="14" fontId="4" fillId="0" borderId="0" xfId="45" quotePrefix="1" applyNumberFormat="1" applyFont="1" applyFill="1" applyAlignment="1">
      <alignment horizontal="right"/>
    </xf>
    <xf numFmtId="0" fontId="7" fillId="0" borderId="0" xfId="45" applyFont="1" applyFill="1" applyBorder="1" applyAlignment="1">
      <alignment horizontal="left"/>
    </xf>
    <xf numFmtId="14" fontId="7" fillId="0" borderId="0" xfId="45" quotePrefix="1" applyNumberFormat="1" applyFont="1" applyFill="1" applyAlignment="1">
      <alignment horizontal="right"/>
    </xf>
    <xf numFmtId="168" fontId="7" fillId="0" borderId="17" xfId="45" applyNumberFormat="1" applyFont="1" applyFill="1" applyBorder="1" applyAlignment="1">
      <alignment horizontal="right"/>
    </xf>
    <xf numFmtId="168" fontId="7" fillId="0" borderId="0" xfId="45" applyNumberFormat="1" applyFont="1" applyFill="1" applyAlignment="1">
      <alignment horizontal="right"/>
    </xf>
    <xf numFmtId="0" fontId="7" fillId="0" borderId="10" xfId="45" applyFont="1" applyFill="1" applyBorder="1" applyAlignment="1">
      <alignment horizontal="left" wrapText="1"/>
    </xf>
    <xf numFmtId="168" fontId="7" fillId="0" borderId="10" xfId="45" applyNumberFormat="1" applyFont="1" applyFill="1" applyBorder="1" applyAlignment="1">
      <alignment horizontal="left" wrapText="1"/>
    </xf>
    <xf numFmtId="3" fontId="5" fillId="0" borderId="0" xfId="45" applyNumberFormat="1" applyFont="1" applyFill="1" applyAlignment="1">
      <alignment horizontal="right"/>
    </xf>
    <xf numFmtId="168" fontId="5" fillId="0" borderId="17" xfId="45" applyNumberFormat="1" applyFont="1" applyFill="1" applyBorder="1" applyAlignment="1">
      <alignment horizontal="right"/>
    </xf>
    <xf numFmtId="168" fontId="5" fillId="0" borderId="0" xfId="45" applyNumberFormat="1" applyFont="1" applyFill="1" applyAlignment="1">
      <alignment horizontal="right"/>
    </xf>
    <xf numFmtId="3" fontId="5" fillId="0" borderId="0" xfId="50" applyNumberFormat="1" applyFont="1" applyFill="1" applyAlignment="1">
      <alignment wrapText="1"/>
    </xf>
    <xf numFmtId="3" fontId="5" fillId="0" borderId="17" xfId="45" applyNumberFormat="1" applyFont="1" applyFill="1" applyBorder="1" applyAlignment="1">
      <alignment horizontal="right"/>
    </xf>
    <xf numFmtId="3" fontId="5" fillId="0" borderId="10" xfId="45" applyNumberFormat="1" applyFont="1" applyFill="1" applyBorder="1" applyAlignment="1">
      <alignment horizontal="right"/>
    </xf>
    <xf numFmtId="3" fontId="5" fillId="0" borderId="16" xfId="45" applyNumberFormat="1" applyFont="1" applyFill="1" applyBorder="1" applyAlignment="1">
      <alignment horizontal="right"/>
    </xf>
    <xf numFmtId="168" fontId="5" fillId="0" borderId="0" xfId="53" applyNumberFormat="1" applyFont="1"/>
    <xf numFmtId="0" fontId="35" fillId="0" borderId="0" xfId="45" applyFont="1" applyFill="1" applyAlignment="1">
      <alignment horizontal="center"/>
    </xf>
    <xf numFmtId="3" fontId="5" fillId="0" borderId="0" xfId="49" applyNumberFormat="1" applyFont="1" applyFill="1"/>
    <xf numFmtId="3" fontId="5" fillId="0" borderId="0" xfId="50" applyNumberFormat="1" applyFont="1" applyFill="1" applyAlignment="1">
      <alignment horizontal="left" indent="1"/>
    </xf>
    <xf numFmtId="3" fontId="5" fillId="0" borderId="0" xfId="50" applyNumberFormat="1" applyFont="1" applyFill="1" applyBorder="1" applyAlignment="1">
      <alignment horizontal="left" wrapText="1" indent="1"/>
    </xf>
    <xf numFmtId="0" fontId="5" fillId="0" borderId="10" xfId="50" applyFont="1" applyFill="1" applyBorder="1" applyAlignment="1">
      <alignment horizontal="left" indent="1"/>
    </xf>
    <xf numFmtId="0" fontId="35" fillId="0" borderId="0" xfId="50" applyFont="1" applyFill="1"/>
    <xf numFmtId="0" fontId="39" fillId="0" borderId="0" xfId="50" applyFont="1" applyFill="1"/>
    <xf numFmtId="3" fontId="5" fillId="0" borderId="0" xfId="55" applyNumberFormat="1" applyFont="1" applyFill="1"/>
    <xf numFmtId="3" fontId="5" fillId="0" borderId="0" xfId="55" applyNumberFormat="1" applyFont="1" applyFill="1" applyBorder="1"/>
    <xf numFmtId="167" fontId="5" fillId="0" borderId="0" xfId="53" applyNumberFormat="1" applyFont="1" applyFill="1"/>
    <xf numFmtId="3" fontId="5" fillId="0" borderId="0" xfId="53" applyNumberFormat="1" applyFont="1" applyFill="1"/>
    <xf numFmtId="3" fontId="5" fillId="0" borderId="10" xfId="53" applyNumberFormat="1" applyFont="1" applyFill="1" applyBorder="1"/>
    <xf numFmtId="10" fontId="10" fillId="0" borderId="0" xfId="64" applyNumberFormat="1" applyFont="1" applyFill="1"/>
    <xf numFmtId="171" fontId="7" fillId="0" borderId="0" xfId="64" applyNumberFormat="1" applyFont="1" applyFill="1" applyBorder="1" applyAlignment="1" applyProtection="1">
      <alignment horizontal="left"/>
    </xf>
    <xf numFmtId="3" fontId="5" fillId="0" borderId="12" xfId="51" applyNumberFormat="1" applyFont="1" applyFill="1" applyBorder="1"/>
    <xf numFmtId="4" fontId="5" fillId="0" borderId="0" xfId="53" applyNumberFormat="1" applyFont="1"/>
    <xf numFmtId="166" fontId="5" fillId="0" borderId="0" xfId="44" applyNumberFormat="1" applyFont="1" applyFill="1"/>
    <xf numFmtId="172" fontId="5" fillId="0" borderId="0" xfId="44" applyNumberFormat="1" applyFont="1" applyFill="1"/>
    <xf numFmtId="168" fontId="1" fillId="0" borderId="0" xfId="0" applyNumberFormat="1" applyFont="1" applyFill="1"/>
    <xf numFmtId="0" fontId="6" fillId="0" borderId="0" xfId="54" applyFont="1"/>
    <xf numFmtId="0" fontId="5" fillId="0" borderId="0" xfId="44" applyFont="1" applyAlignment="1">
      <alignment horizontal="center"/>
    </xf>
    <xf numFmtId="0" fontId="7" fillId="0" borderId="0" xfId="44" applyFont="1" applyAlignment="1">
      <alignment horizontal="center"/>
    </xf>
    <xf numFmtId="0" fontId="42" fillId="0" borderId="0" xfId="0" applyFont="1" applyFill="1"/>
    <xf numFmtId="0" fontId="1" fillId="0" borderId="0" xfId="57" applyFont="1"/>
    <xf numFmtId="0" fontId="7" fillId="0" borderId="0" xfId="57" applyFont="1" applyBorder="1" applyAlignment="1">
      <alignment horizontal="center"/>
    </xf>
    <xf numFmtId="3" fontId="1" fillId="0" borderId="0" xfId="57" applyNumberFormat="1" applyFont="1"/>
    <xf numFmtId="2" fontId="1" fillId="0" borderId="0" xfId="57" applyNumberFormat="1" applyFont="1"/>
    <xf numFmtId="168" fontId="1" fillId="0" borderId="0" xfId="57" applyNumberFormat="1" applyFont="1"/>
    <xf numFmtId="0" fontId="1" fillId="0" borderId="0" xfId="57" applyFont="1" applyFill="1"/>
    <xf numFmtId="0" fontId="5" fillId="0" borderId="0" xfId="0" applyFont="1" applyAlignment="1">
      <alignment wrapText="1"/>
    </xf>
    <xf numFmtId="6" fontId="5" fillId="0" borderId="10" xfId="68" applyNumberFormat="1" applyFont="1" applyFill="1" applyBorder="1" applyAlignment="1">
      <alignment horizontal="left"/>
    </xf>
    <xf numFmtId="0" fontId="5" fillId="0" borderId="0" xfId="47" applyFont="1" applyFill="1" applyAlignment="1" applyProtection="1">
      <alignment horizontal="left"/>
    </xf>
    <xf numFmtId="0" fontId="5" fillId="0" borderId="0" xfId="47" applyFont="1" applyFill="1" applyBorder="1" applyAlignment="1" applyProtection="1">
      <alignment horizontal="left"/>
    </xf>
    <xf numFmtId="0" fontId="5" fillId="0" borderId="10" xfId="47" applyFont="1" applyFill="1" applyBorder="1" applyAlignment="1" applyProtection="1">
      <alignment horizontal="left"/>
    </xf>
    <xf numFmtId="0" fontId="7" fillId="0" borderId="0" xfId="47" applyFont="1" applyFill="1" applyAlignment="1" applyProtection="1">
      <alignment horizontal="left"/>
    </xf>
    <xf numFmtId="0" fontId="5" fillId="0" borderId="0" xfId="44" quotePrefix="1" applyFont="1" applyFill="1" applyAlignment="1">
      <alignment horizontal="left"/>
    </xf>
    <xf numFmtId="0" fontId="7" fillId="0" borderId="0" xfId="44" applyFont="1" applyFill="1" applyBorder="1"/>
    <xf numFmtId="0" fontId="7" fillId="0" borderId="0" xfId="44" applyFont="1" applyFill="1" applyAlignment="1">
      <alignment horizontal="left"/>
    </xf>
    <xf numFmtId="0" fontId="5" fillId="0" borderId="10" xfId="0" applyFont="1" applyFill="1" applyBorder="1" applyAlignment="1">
      <alignment vertical="center"/>
    </xf>
    <xf numFmtId="0" fontId="7" fillId="0" borderId="0" xfId="45" applyFont="1" applyFill="1" applyAlignment="1">
      <alignment horizontal="left"/>
    </xf>
    <xf numFmtId="6" fontId="5" fillId="0" borderId="10" xfId="68" applyNumberFormat="1" applyFont="1" applyBorder="1" applyAlignment="1">
      <alignment horizontal="left"/>
    </xf>
    <xf numFmtId="0" fontId="37" fillId="0" borderId="0" xfId="45" applyFont="1" applyBorder="1" applyAlignment="1">
      <alignment wrapText="1"/>
    </xf>
    <xf numFmtId="0" fontId="5" fillId="0" borderId="10" xfId="44" applyFont="1" applyBorder="1" applyAlignment="1">
      <alignment wrapText="1"/>
    </xf>
    <xf numFmtId="0" fontId="5" fillId="0" borderId="0" xfId="45" applyFont="1" applyFill="1" applyAlignment="1">
      <alignment wrapText="1"/>
    </xf>
    <xf numFmtId="0" fontId="7" fillId="0" borderId="14" xfId="45" applyFont="1" applyFill="1" applyBorder="1" applyAlignment="1">
      <alignment horizontal="left" wrapText="1"/>
    </xf>
    <xf numFmtId="0" fontId="5" fillId="0" borderId="0" xfId="0" applyFont="1" applyAlignment="1">
      <alignment horizontal="left" wrapText="1" indent="1"/>
    </xf>
    <xf numFmtId="0" fontId="5" fillId="0" borderId="10" xfId="0" applyFont="1" applyBorder="1" applyAlignment="1">
      <alignment horizontal="left" wrapText="1" indent="1"/>
    </xf>
    <xf numFmtId="0" fontId="5" fillId="0" borderId="10" xfId="44" quotePrefix="1" applyFont="1" applyBorder="1" applyAlignment="1">
      <alignment horizontal="left" wrapText="1" indent="1"/>
    </xf>
    <xf numFmtId="0" fontId="5" fillId="0" borderId="0" xfId="46" applyFont="1" applyBorder="1"/>
    <xf numFmtId="0" fontId="5" fillId="0" borderId="10" xfId="45" applyFont="1" applyBorder="1"/>
    <xf numFmtId="0" fontId="7" fillId="0" borderId="10" xfId="50" applyFont="1" applyFill="1" applyBorder="1"/>
    <xf numFmtId="0" fontId="7" fillId="0" borderId="0" xfId="50" applyFont="1" applyFill="1" applyBorder="1"/>
    <xf numFmtId="0" fontId="5" fillId="0" borderId="0" xfId="50" applyFont="1" applyFill="1" applyAlignment="1">
      <alignment wrapText="1"/>
    </xf>
    <xf numFmtId="0" fontId="5" fillId="0" borderId="0" xfId="0" applyFont="1" applyFill="1" applyAlignment="1">
      <alignment wrapText="1"/>
    </xf>
    <xf numFmtId="0" fontId="5" fillId="0" borderId="0" xfId="0" applyFont="1" applyAlignment="1">
      <alignment vertical="center"/>
    </xf>
    <xf numFmtId="0" fontId="4" fillId="0" borderId="0" xfId="57" applyFont="1" applyFill="1" applyBorder="1"/>
    <xf numFmtId="0" fontId="1" fillId="0" borderId="10" xfId="57" applyFont="1" applyFill="1" applyBorder="1"/>
    <xf numFmtId="0" fontId="5" fillId="0" borderId="0" xfId="52" applyFont="1" applyFill="1"/>
    <xf numFmtId="0" fontId="4" fillId="0" borderId="0" xfId="56" applyFont="1" applyFill="1" applyBorder="1"/>
    <xf numFmtId="0" fontId="5" fillId="0" borderId="0" xfId="52" applyFont="1" applyFill="1" applyBorder="1" applyAlignment="1">
      <alignment horizontal="left"/>
    </xf>
    <xf numFmtId="0" fontId="5" fillId="0" borderId="0" xfId="52" quotePrefix="1" applyFont="1" applyFill="1" applyBorder="1" applyAlignment="1">
      <alignment horizontal="left"/>
    </xf>
    <xf numFmtId="0" fontId="7" fillId="0" borderId="0" xfId="52" applyFont="1" applyFill="1"/>
    <xf numFmtId="0" fontId="5" fillId="0" borderId="0" xfId="52" applyFont="1" applyFill="1" applyAlignment="1">
      <alignment horizontal="left" indent="1"/>
    </xf>
    <xf numFmtId="0" fontId="5" fillId="0" borderId="10" xfId="52" applyFont="1" applyFill="1" applyBorder="1" applyAlignment="1">
      <alignment horizontal="left" indent="1"/>
    </xf>
    <xf numFmtId="0" fontId="5" fillId="0" borderId="0" xfId="52" applyFont="1" applyFill="1" applyAlignment="1">
      <alignment wrapText="1"/>
    </xf>
    <xf numFmtId="0" fontId="5" fillId="0" borderId="0" xfId="52" applyFont="1" applyFill="1" applyBorder="1"/>
    <xf numFmtId="0" fontId="5" fillId="0" borderId="10" xfId="52" applyFont="1" applyFill="1" applyBorder="1"/>
    <xf numFmtId="0" fontId="5" fillId="0" borderId="0" xfId="52" applyFont="1" applyFill="1" applyAlignment="1">
      <alignment horizontal="left" wrapText="1" indent="1"/>
    </xf>
    <xf numFmtId="0" fontId="7" fillId="0" borderId="0" xfId="52" applyFont="1" applyFill="1" applyBorder="1"/>
    <xf numFmtId="0" fontId="5" fillId="0" borderId="0" xfId="51" applyFont="1" applyFill="1" applyAlignment="1">
      <alignment horizontal="left"/>
    </xf>
    <xf numFmtId="0" fontId="43" fillId="0" borderId="0" xfId="51" applyFont="1" applyFill="1"/>
    <xf numFmtId="0" fontId="33" fillId="0" borderId="0" xfId="55" applyFont="1" applyFill="1"/>
    <xf numFmtId="0" fontId="33" fillId="0" borderId="0" xfId="55" applyFont="1" applyFill="1" applyAlignment="1">
      <alignment wrapText="1"/>
    </xf>
    <xf numFmtId="0" fontId="33" fillId="0" borderId="10" xfId="55" applyFont="1" applyFill="1" applyBorder="1"/>
    <xf numFmtId="0" fontId="33" fillId="0" borderId="0" xfId="51" applyFont="1" applyFill="1"/>
    <xf numFmtId="0" fontId="5" fillId="0" borderId="10" xfId="51" quotePrefix="1" applyFont="1" applyFill="1" applyBorder="1" applyAlignment="1">
      <alignment horizontal="left"/>
    </xf>
    <xf numFmtId="0" fontId="5" fillId="0" borderId="0" xfId="55" applyFont="1" applyFill="1"/>
    <xf numFmtId="0" fontId="5" fillId="0" borderId="10" xfId="55" applyFont="1" applyFill="1" applyBorder="1"/>
    <xf numFmtId="0" fontId="33" fillId="0" borderId="10" xfId="53" applyFont="1" applyFill="1" applyBorder="1"/>
    <xf numFmtId="0" fontId="33" fillId="0" borderId="0" xfId="53" applyFont="1" applyFill="1"/>
    <xf numFmtId="0" fontId="43" fillId="0" borderId="0" xfId="53" applyFont="1" applyFill="1"/>
    <xf numFmtId="6" fontId="5" fillId="0" borderId="10" xfId="53" quotePrefix="1" applyNumberFormat="1" applyFont="1" applyFill="1" applyBorder="1"/>
    <xf numFmtId="0" fontId="7" fillId="0" borderId="0" xfId="53" quotePrefix="1" applyFont="1" applyFill="1" applyAlignment="1">
      <alignment horizontal="left"/>
    </xf>
    <xf numFmtId="0" fontId="33" fillId="0" borderId="0" xfId="53" applyFont="1" applyFill="1" applyBorder="1"/>
    <xf numFmtId="0" fontId="7" fillId="0" borderId="0" xfId="53" applyFont="1" applyFill="1" applyBorder="1"/>
    <xf numFmtId="0" fontId="5" fillId="0" borderId="0" xfId="55" applyFont="1" applyFill="1" applyBorder="1"/>
    <xf numFmtId="0" fontId="33" fillId="0" borderId="0" xfId="51" applyFont="1" applyFill="1" applyBorder="1"/>
    <xf numFmtId="0" fontId="7" fillId="0" borderId="0" xfId="53" applyFont="1" applyFill="1"/>
    <xf numFmtId="0" fontId="7" fillId="0" borderId="0" xfId="53" applyFont="1" applyFill="1" applyAlignment="1">
      <alignment horizontal="left"/>
    </xf>
    <xf numFmtId="0" fontId="5" fillId="0" borderId="0" xfId="51" applyFont="1" applyAlignment="1">
      <alignment wrapText="1"/>
    </xf>
    <xf numFmtId="0" fontId="5" fillId="0" borderId="0" xfId="59" applyFont="1" applyFill="1"/>
    <xf numFmtId="0" fontId="5" fillId="0" borderId="0" xfId="44" applyFont="1" applyFill="1" applyBorder="1" applyAlignment="1">
      <alignment horizontal="left" vertical="center"/>
    </xf>
    <xf numFmtId="0" fontId="1" fillId="0" borderId="0" xfId="0" applyFont="1" applyFill="1" applyAlignment="1">
      <alignment vertical="center"/>
    </xf>
    <xf numFmtId="0" fontId="5" fillId="0" borderId="0" xfId="59" applyFont="1" applyFill="1" applyBorder="1"/>
    <xf numFmtId="0" fontId="7" fillId="0" borderId="0" xfId="0" applyFont="1" applyFill="1" applyAlignment="1">
      <alignment vertical="center"/>
    </xf>
    <xf numFmtId="0" fontId="5" fillId="0" borderId="11" xfId="0" applyFont="1" applyFill="1" applyBorder="1" applyAlignment="1"/>
    <xf numFmtId="0" fontId="5" fillId="0" borderId="0" xfId="0" applyFont="1" applyFill="1" applyAlignment="1">
      <alignment vertical="center"/>
    </xf>
    <xf numFmtId="0" fontId="5" fillId="0" borderId="0" xfId="0" applyFont="1" applyFill="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right" wrapText="1"/>
    </xf>
    <xf numFmtId="0" fontId="1" fillId="0" borderId="0" xfId="0" applyFont="1" applyFill="1" applyBorder="1"/>
    <xf numFmtId="3" fontId="5" fillId="0" borderId="10" xfId="42" applyNumberFormat="1" applyFont="1" applyFill="1" applyBorder="1"/>
    <xf numFmtId="0" fontId="5" fillId="0" borderId="0" xfId="68" applyFont="1" applyFill="1"/>
    <xf numFmtId="0" fontId="7" fillId="0" borderId="0" xfId="68" applyFont="1" applyFill="1"/>
    <xf numFmtId="0" fontId="5" fillId="0" borderId="0" xfId="68" applyFont="1" applyFill="1" applyAlignment="1">
      <alignment horizontal="left" indent="1"/>
    </xf>
    <xf numFmtId="6" fontId="5" fillId="0" borderId="0" xfId="68" applyNumberFormat="1" applyFont="1" applyFill="1" applyBorder="1" applyAlignment="1">
      <alignment horizontal="left"/>
    </xf>
    <xf numFmtId="0" fontId="7" fillId="0" borderId="0" xfId="0" applyFont="1" applyFill="1" applyAlignment="1">
      <alignment vertical="center" wrapText="1"/>
    </xf>
    <xf numFmtId="0" fontId="5" fillId="0" borderId="0" xfId="0" applyFont="1" applyFill="1" applyAlignment="1">
      <alignment vertical="top" wrapText="1"/>
    </xf>
    <xf numFmtId="0" fontId="5" fillId="0" borderId="10" xfId="0" applyFont="1" applyFill="1" applyBorder="1" applyAlignment="1">
      <alignment wrapText="1"/>
    </xf>
    <xf numFmtId="0" fontId="7" fillId="0" borderId="0" xfId="0" applyFont="1" applyAlignment="1">
      <alignment vertical="center" wrapText="1"/>
    </xf>
    <xf numFmtId="0" fontId="5" fillId="0" borderId="0" xfId="0" applyFont="1" applyAlignment="1">
      <alignment wrapText="1"/>
    </xf>
    <xf numFmtId="3" fontId="5" fillId="0" borderId="10" xfId="50" applyNumberFormat="1" applyFont="1" applyFill="1" applyBorder="1" applyAlignment="1">
      <alignment horizontal="left" indent="1"/>
    </xf>
    <xf numFmtId="0" fontId="5" fillId="0" borderId="10" xfId="50" applyFont="1" applyFill="1" applyBorder="1" applyAlignment="1">
      <alignment horizontal="left"/>
    </xf>
    <xf numFmtId="0" fontId="5" fillId="0" borderId="0" xfId="44" applyFont="1" applyFill="1" applyBorder="1" applyAlignment="1">
      <alignment horizontal="left" wrapText="1"/>
    </xf>
    <xf numFmtId="0" fontId="7" fillId="0" borderId="0" xfId="54" applyFont="1" applyFill="1" applyAlignment="1">
      <alignment horizontal="center"/>
    </xf>
    <xf numFmtId="0" fontId="1" fillId="0" borderId="0" xfId="0" applyFont="1" applyAlignment="1">
      <alignment horizontal="center"/>
    </xf>
    <xf numFmtId="0" fontId="7" fillId="0" borderId="0" xfId="0" applyFont="1" applyAlignment="1">
      <alignment wrapText="1"/>
    </xf>
    <xf numFmtId="14" fontId="5" fillId="0" borderId="0" xfId="0" applyNumberFormat="1" applyFont="1" applyBorder="1" applyAlignment="1">
      <alignment horizontal="right" wrapText="1"/>
    </xf>
    <xf numFmtId="6" fontId="7" fillId="0" borderId="0" xfId="0" applyNumberFormat="1" applyFont="1" applyBorder="1" applyAlignment="1">
      <alignment horizontal="left"/>
    </xf>
    <xf numFmtId="0" fontId="5" fillId="0" borderId="0" xfId="0" quotePrefix="1" applyFont="1"/>
    <xf numFmtId="3" fontId="5" fillId="0" borderId="0" xfId="42" quotePrefix="1" applyNumberFormat="1" applyFont="1"/>
    <xf numFmtId="0" fontId="1" fillId="0" borderId="0" xfId="42" applyFont="1"/>
    <xf numFmtId="0" fontId="5" fillId="0" borderId="10" xfId="42" applyFont="1" applyBorder="1"/>
    <xf numFmtId="0" fontId="1" fillId="0" borderId="10" xfId="0" applyFont="1" applyFill="1" applyBorder="1"/>
    <xf numFmtId="0" fontId="1" fillId="0" borderId="10" xfId="0" applyFont="1" applyBorder="1"/>
    <xf numFmtId="14" fontId="5" fillId="0" borderId="0" xfId="42" applyNumberFormat="1" applyFont="1" applyBorder="1" applyAlignment="1">
      <alignment horizontal="right" wrapText="1"/>
    </xf>
    <xf numFmtId="6" fontId="7" fillId="0" borderId="0" xfId="42" applyNumberFormat="1" applyFont="1" applyBorder="1" applyAlignment="1">
      <alignment horizontal="left"/>
    </xf>
    <xf numFmtId="0" fontId="1" fillId="0" borderId="0" xfId="0" applyFont="1" applyAlignment="1">
      <alignment vertical="center"/>
    </xf>
    <xf numFmtId="0" fontId="5" fillId="0" borderId="0" xfId="59" applyFont="1" applyBorder="1"/>
    <xf numFmtId="3" fontId="5" fillId="0" borderId="17" xfId="55" applyNumberFormat="1" applyFont="1" applyFill="1" applyBorder="1"/>
    <xf numFmtId="3" fontId="5" fillId="0" borderId="0" xfId="52" applyNumberFormat="1" applyFont="1"/>
    <xf numFmtId="0" fontId="5" fillId="0" borderId="0" xfId="57" applyFont="1" applyFill="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Alignment="1">
      <alignment horizontal="left" vertical="top" wrapText="1"/>
    </xf>
    <xf numFmtId="0" fontId="5" fillId="0" borderId="0" xfId="54" applyFont="1" applyAlignment="1">
      <alignment wrapText="1"/>
    </xf>
    <xf numFmtId="0" fontId="5" fillId="0" borderId="0" xfId="0" applyFont="1" applyAlignment="1">
      <alignment wrapText="1"/>
    </xf>
    <xf numFmtId="0" fontId="42" fillId="0" borderId="0" xfId="0" quotePrefix="1" applyFont="1" applyFill="1"/>
    <xf numFmtId="17" fontId="5" fillId="0" borderId="10" xfId="50" quotePrefix="1" applyNumberFormat="1" applyFont="1" applyFill="1" applyBorder="1" applyAlignment="1">
      <alignment horizontal="right" wrapText="1"/>
    </xf>
    <xf numFmtId="0" fontId="5" fillId="0" borderId="0" xfId="44" quotePrefix="1" applyFont="1"/>
    <xf numFmtId="0" fontId="1" fillId="0" borderId="0" xfId="0" quotePrefix="1" applyFont="1"/>
    <xf numFmtId="1" fontId="5" fillId="0" borderId="10" xfId="48" quotePrefix="1" applyNumberFormat="1" applyFont="1" applyFill="1" applyBorder="1" applyAlignment="1" applyProtection="1">
      <alignment horizontal="right" wrapText="1"/>
    </xf>
    <xf numFmtId="0" fontId="5" fillId="0" borderId="0" xfId="45" quotePrefix="1" applyFont="1"/>
    <xf numFmtId="0" fontId="5" fillId="0" borderId="10" xfId="44" applyFont="1" applyFill="1" applyBorder="1" applyAlignment="1">
      <alignment wrapText="1"/>
    </xf>
    <xf numFmtId="0" fontId="5" fillId="0" borderId="0" xfId="50" applyFont="1" applyFill="1" applyBorder="1" applyAlignment="1">
      <alignment horizontal="left"/>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0]_Sheet10" xfId="28"/>
    <cellStyle name="Comma_Sheet10" xfId="29"/>
    <cellStyle name="Currency [0]_Sheet10" xfId="30"/>
    <cellStyle name="Currency_Sheet10"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ali" xfId="0" builtinId="0"/>
    <cellStyle name="Normaali 2" xfId="41"/>
    <cellStyle name="Normaali 2 2" xfId="42"/>
    <cellStyle name="Normaali 3" xfId="43"/>
    <cellStyle name="Normaali 3 2" xfId="71"/>
    <cellStyle name="Normaali 4" xfId="69"/>
    <cellStyle name="Normaali 5" xfId="70"/>
    <cellStyle name="Normaali 5 2" xfId="74"/>
    <cellStyle name="Normaali 6" xfId="73"/>
    <cellStyle name="Normaali_1001 L&amp;T OYJ VUOSIKERTOMUS 2003" xfId="44"/>
    <cellStyle name="Normaali_1001 L&amp;T OYJ VUOSIKERTOMUS 2003_IAS1_laskelmat malli" xfId="45"/>
    <cellStyle name="Normaali_IFRS TASE" xfId="46"/>
    <cellStyle name="Normaali_IFRS- TULOSLASKELMA MALLIT" xfId="47"/>
    <cellStyle name="Normaali_IFRS- TULOSLASKELMA MALLIT_IAS1_laskelmat malli" xfId="48"/>
    <cellStyle name="Normaali_LTKASSAVIRTA2000" xfId="49"/>
    <cellStyle name="Normaali_LTKASSAVIRTA2000_IAS1_laskelmat malli" xfId="50"/>
    <cellStyle name="Normaali_MATLIIKEV" xfId="51"/>
    <cellStyle name="Normaali_OYJRAHLASKELMA" xfId="52"/>
    <cellStyle name="Normaali_PROFORMA092001" xfId="53"/>
    <cellStyle name="Normaali_PÖRSSI Q1 2006" xfId="54"/>
    <cellStyle name="Normaali_PÖRSSI Q1 2006 2" xfId="68"/>
    <cellStyle name="Normaali_pörssi062000" xfId="55"/>
    <cellStyle name="Normaali_rahlaskVUOSIKERT" xfId="56"/>
    <cellStyle name="Normaali_Tunnusluvut032000" xfId="57"/>
    <cellStyle name="Normaali_Tunnusluvut032000_IAS1_laskelmat malli" xfId="58"/>
    <cellStyle name="Normaali_Verot" xfId="59"/>
    <cellStyle name="Normal_Sheet10" xfId="60"/>
    <cellStyle name="Note" xfId="61"/>
    <cellStyle name="Note 2" xfId="62"/>
    <cellStyle name="Output" xfId="63"/>
    <cellStyle name="Prosenttia" xfId="64" builtinId="5"/>
    <cellStyle name="Prosenttia 2" xfId="72"/>
    <cellStyle name="Title" xfId="65"/>
    <cellStyle name="Total" xfId="66"/>
    <cellStyle name="Warning Text" xfI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M39"/>
  <sheetViews>
    <sheetView tabSelected="1" zoomScaleNormal="100" workbookViewId="0">
      <selection activeCell="H14" sqref="H14"/>
    </sheetView>
  </sheetViews>
  <sheetFormatPr defaultRowHeight="12.75" x14ac:dyDescent="0.2"/>
  <cols>
    <col min="1" max="1" width="41.140625" style="2" customWidth="1"/>
    <col min="2" max="7" width="10.140625" style="2" customWidth="1"/>
    <col min="8" max="8" width="11.140625" style="2" bestFit="1" customWidth="1"/>
    <col min="9" max="9" width="13.5703125" style="2" bestFit="1" customWidth="1"/>
    <col min="10" max="10" width="26" style="2" customWidth="1"/>
    <col min="11" max="16384" width="9.140625" style="2"/>
  </cols>
  <sheetData>
    <row r="1" spans="1:12" x14ac:dyDescent="0.2">
      <c r="A1" s="128" t="s">
        <v>5</v>
      </c>
      <c r="B1" s="128"/>
      <c r="C1" s="128"/>
      <c r="D1" s="128"/>
      <c r="E1" s="128"/>
      <c r="F1" s="128"/>
      <c r="G1" s="128"/>
    </row>
    <row r="3" spans="1:12" ht="15.75" x14ac:dyDescent="0.25">
      <c r="A3" s="167" t="s">
        <v>41</v>
      </c>
      <c r="B3" s="1"/>
      <c r="C3" s="351"/>
      <c r="D3" s="1"/>
      <c r="E3" s="1"/>
      <c r="F3" s="1"/>
      <c r="G3" s="1"/>
    </row>
    <row r="4" spans="1:12" x14ac:dyDescent="0.2">
      <c r="A4" s="4"/>
      <c r="B4" s="352"/>
      <c r="C4" s="352"/>
      <c r="D4" s="352"/>
      <c r="E4" s="7"/>
      <c r="F4" s="352"/>
      <c r="G4" s="353"/>
    </row>
    <row r="5" spans="1:12" x14ac:dyDescent="0.2">
      <c r="A5" s="362" t="s">
        <v>42</v>
      </c>
      <c r="B5" s="115" t="s">
        <v>31</v>
      </c>
      <c r="C5" s="115" t="s">
        <v>22</v>
      </c>
      <c r="D5" s="115"/>
      <c r="E5" s="115" t="s">
        <v>32</v>
      </c>
      <c r="F5" s="115" t="s">
        <v>23</v>
      </c>
      <c r="G5" s="115"/>
    </row>
    <row r="6" spans="1:12" x14ac:dyDescent="0.2">
      <c r="B6" s="70"/>
      <c r="C6" s="70"/>
      <c r="D6" s="70"/>
      <c r="E6" s="70"/>
      <c r="F6" s="70"/>
      <c r="G6" s="70"/>
    </row>
    <row r="7" spans="1:12" s="68" customFormat="1" x14ac:dyDescent="0.2">
      <c r="A7" s="76" t="s">
        <v>43</v>
      </c>
      <c r="B7" s="108">
        <v>169705</v>
      </c>
      <c r="C7" s="108">
        <v>171791</v>
      </c>
      <c r="D7" s="234">
        <v>-1.2</v>
      </c>
      <c r="E7" s="108">
        <v>668217</v>
      </c>
      <c r="F7" s="108">
        <v>673985</v>
      </c>
      <c r="G7" s="234">
        <v>-0.9</v>
      </c>
      <c r="H7" s="307"/>
      <c r="I7" s="65"/>
      <c r="J7" s="345"/>
      <c r="K7" s="77"/>
      <c r="L7" s="70"/>
    </row>
    <row r="8" spans="1:12" s="68" customFormat="1" x14ac:dyDescent="0.2">
      <c r="D8" s="234"/>
      <c r="E8" s="116"/>
      <c r="F8" s="116"/>
      <c r="G8" s="234"/>
      <c r="H8" s="307"/>
      <c r="I8" s="65"/>
      <c r="J8" s="345"/>
      <c r="K8" s="78"/>
      <c r="L8" s="70"/>
    </row>
    <row r="9" spans="1:12" s="68" customFormat="1" x14ac:dyDescent="0.2">
      <c r="A9" s="79" t="s">
        <v>44</v>
      </c>
      <c r="B9" s="66">
        <v>-157135</v>
      </c>
      <c r="C9" s="66">
        <v>-155876</v>
      </c>
      <c r="D9" s="236">
        <v>0.8</v>
      </c>
      <c r="E9" s="66">
        <f>-597288</f>
        <v>-597288</v>
      </c>
      <c r="F9" s="66">
        <v>-602581</v>
      </c>
      <c r="G9" s="236">
        <v>-0.8783881337114845</v>
      </c>
      <c r="H9" s="307"/>
      <c r="I9" s="65"/>
      <c r="J9" s="345"/>
      <c r="K9" s="80"/>
      <c r="L9" s="70"/>
    </row>
    <row r="10" spans="1:12" s="68" customFormat="1" x14ac:dyDescent="0.2">
      <c r="B10" s="65"/>
      <c r="D10" s="234"/>
      <c r="E10" s="116"/>
      <c r="F10" s="116"/>
      <c r="G10" s="234"/>
      <c r="H10" s="307"/>
      <c r="I10" s="65"/>
      <c r="J10" s="345"/>
      <c r="K10" s="81"/>
      <c r="L10" s="70"/>
    </row>
    <row r="11" spans="1:12" s="68" customFormat="1" x14ac:dyDescent="0.2">
      <c r="A11" s="76" t="s">
        <v>45</v>
      </c>
      <c r="B11" s="108">
        <v>12569</v>
      </c>
      <c r="C11" s="108">
        <v>15915</v>
      </c>
      <c r="D11" s="234">
        <v>-21</v>
      </c>
      <c r="E11" s="261">
        <v>70929</v>
      </c>
      <c r="F11" s="261">
        <v>71404</v>
      </c>
      <c r="G11" s="234">
        <v>-0.7</v>
      </c>
      <c r="H11" s="307"/>
      <c r="I11" s="65"/>
      <c r="J11" s="345"/>
      <c r="K11" s="80"/>
      <c r="L11" s="70"/>
    </row>
    <row r="12" spans="1:12" s="68" customFormat="1" x14ac:dyDescent="0.2">
      <c r="A12" s="68" t="s">
        <v>319</v>
      </c>
      <c r="B12" s="65"/>
      <c r="C12" s="65"/>
      <c r="D12" s="65"/>
      <c r="E12" s="65"/>
      <c r="F12" s="65"/>
      <c r="G12" s="234"/>
      <c r="H12" s="307"/>
      <c r="I12" s="65"/>
      <c r="J12" s="345"/>
      <c r="K12" s="80"/>
      <c r="L12" s="70"/>
    </row>
    <row r="13" spans="1:12" s="68" customFormat="1" x14ac:dyDescent="0.2">
      <c r="A13" s="82" t="s">
        <v>46</v>
      </c>
      <c r="B13" s="116">
        <v>1328</v>
      </c>
      <c r="C13" s="116">
        <v>1535</v>
      </c>
      <c r="D13" s="237">
        <v>-13.485342019543975</v>
      </c>
      <c r="E13" s="116">
        <v>4280</v>
      </c>
      <c r="F13" s="116">
        <v>7708</v>
      </c>
      <c r="G13" s="237">
        <v>-44.473274519979242</v>
      </c>
      <c r="H13" s="307"/>
      <c r="I13" s="65"/>
      <c r="J13" s="345"/>
      <c r="K13" s="81"/>
      <c r="L13" s="70"/>
    </row>
    <row r="14" spans="1:12" s="68" customFormat="1" x14ac:dyDescent="0.2">
      <c r="A14" s="363" t="s">
        <v>306</v>
      </c>
      <c r="B14" s="116">
        <v>-3968</v>
      </c>
      <c r="C14" s="116">
        <v>-4329</v>
      </c>
      <c r="D14" s="237">
        <v>-8.3391083391083392</v>
      </c>
      <c r="E14" s="116">
        <v>-14503</v>
      </c>
      <c r="F14" s="116">
        <v>-16745</v>
      </c>
      <c r="G14" s="237">
        <v>-13.389071364586444</v>
      </c>
      <c r="H14" s="307"/>
      <c r="I14" s="65"/>
      <c r="J14" s="345"/>
      <c r="K14" s="81"/>
      <c r="L14" s="70"/>
    </row>
    <row r="15" spans="1:12" s="68" customFormat="1" x14ac:dyDescent="0.2">
      <c r="A15" s="364" t="s">
        <v>47</v>
      </c>
      <c r="B15" s="116">
        <v>-3700</v>
      </c>
      <c r="C15" s="116">
        <v>-2927</v>
      </c>
      <c r="D15" s="237">
        <v>26.40929279125384</v>
      </c>
      <c r="E15" s="116">
        <v>-12985</v>
      </c>
      <c r="F15" s="116">
        <v>-12090</v>
      </c>
      <c r="G15" s="237">
        <v>7.4028122415219197</v>
      </c>
      <c r="H15" s="307"/>
      <c r="I15" s="168"/>
      <c r="J15" s="345"/>
      <c r="K15" s="81"/>
      <c r="L15" s="70"/>
    </row>
    <row r="16" spans="1:12" s="68" customFormat="1" x14ac:dyDescent="0.2">
      <c r="A16" s="83" t="s">
        <v>48</v>
      </c>
      <c r="B16" s="118">
        <v>-845</v>
      </c>
      <c r="C16" s="118">
        <v>-509</v>
      </c>
      <c r="D16" s="237">
        <v>66</v>
      </c>
      <c r="E16" s="118">
        <v>-2512</v>
      </c>
      <c r="F16" s="118">
        <v>-1584</v>
      </c>
      <c r="G16" s="237">
        <v>58.6</v>
      </c>
      <c r="H16" s="307"/>
      <c r="I16" s="266"/>
      <c r="J16" s="345"/>
      <c r="K16" s="80"/>
      <c r="L16" s="70"/>
    </row>
    <row r="17" spans="1:13" s="68" customFormat="1" ht="25.5" x14ac:dyDescent="0.2">
      <c r="A17" s="445" t="s">
        <v>314</v>
      </c>
      <c r="B17" s="118">
        <v>0</v>
      </c>
      <c r="C17" s="118"/>
      <c r="D17" s="237"/>
      <c r="E17" s="118">
        <v>-5027</v>
      </c>
      <c r="F17" s="118">
        <v>-302</v>
      </c>
      <c r="G17" s="237">
        <v>1564.5695364238411</v>
      </c>
      <c r="H17" s="307"/>
      <c r="I17" s="266"/>
      <c r="J17" s="345"/>
      <c r="K17" s="80"/>
      <c r="L17" s="70"/>
    </row>
    <row r="18" spans="1:13" s="68" customFormat="1" x14ac:dyDescent="0.2">
      <c r="A18" s="79" t="s">
        <v>49</v>
      </c>
      <c r="B18" s="117">
        <v>-7000</v>
      </c>
      <c r="C18" s="117"/>
      <c r="D18" s="235"/>
      <c r="E18" s="117">
        <v>-7000</v>
      </c>
      <c r="F18" s="117"/>
      <c r="G18" s="235"/>
      <c r="H18" s="307"/>
      <c r="I18" s="65"/>
      <c r="J18" s="345"/>
      <c r="K18" s="80"/>
      <c r="L18" s="70"/>
    </row>
    <row r="19" spans="1:13" s="68" customFormat="1" x14ac:dyDescent="0.2">
      <c r="A19" s="83"/>
      <c r="D19" s="234"/>
      <c r="E19" s="118"/>
      <c r="F19" s="118"/>
      <c r="G19" s="234"/>
      <c r="H19" s="307"/>
      <c r="I19" s="65"/>
      <c r="J19" s="345"/>
      <c r="K19" s="80"/>
      <c r="L19" s="70"/>
    </row>
    <row r="20" spans="1:13" s="68" customFormat="1" x14ac:dyDescent="0.2">
      <c r="A20" s="84" t="s">
        <v>50</v>
      </c>
      <c r="B20" s="119">
        <v>-1616</v>
      </c>
      <c r="C20" s="119">
        <v>9685</v>
      </c>
      <c r="D20" s="234">
        <v>-116.68559628291173</v>
      </c>
      <c r="E20" s="119">
        <v>33182</v>
      </c>
      <c r="F20" s="119">
        <v>48391</v>
      </c>
      <c r="G20" s="234">
        <v>-31.429398028559032</v>
      </c>
      <c r="H20" s="307"/>
      <c r="I20" s="65"/>
      <c r="J20" s="345"/>
      <c r="K20" s="65"/>
      <c r="L20" s="65"/>
      <c r="M20" s="65"/>
    </row>
    <row r="21" spans="1:13" x14ac:dyDescent="0.2">
      <c r="A21" s="84"/>
      <c r="B21" s="68"/>
      <c r="D21" s="234"/>
      <c r="E21" s="269"/>
      <c r="F21" s="269"/>
      <c r="G21" s="234"/>
      <c r="H21" s="307"/>
      <c r="I21" s="349"/>
      <c r="J21" s="345"/>
      <c r="K21" s="5"/>
      <c r="L21" s="5"/>
      <c r="M21" s="5"/>
    </row>
    <row r="22" spans="1:13" x14ac:dyDescent="0.2">
      <c r="A22" s="364" t="s">
        <v>307</v>
      </c>
      <c r="B22" s="118">
        <v>197</v>
      </c>
      <c r="C22" s="118">
        <v>102</v>
      </c>
      <c r="D22" s="237">
        <v>93.137254901960787</v>
      </c>
      <c r="E22" s="269">
        <v>529</v>
      </c>
      <c r="F22" s="269">
        <v>860</v>
      </c>
      <c r="G22" s="237">
        <v>-38.488372093023251</v>
      </c>
      <c r="H22" s="307"/>
      <c r="I22" s="65"/>
      <c r="J22" s="345"/>
      <c r="K22" s="62"/>
      <c r="L22" s="17"/>
    </row>
    <row r="23" spans="1:13" x14ac:dyDescent="0.2">
      <c r="A23" s="365" t="s">
        <v>308</v>
      </c>
      <c r="B23" s="117">
        <v>-922</v>
      </c>
      <c r="C23" s="117">
        <v>-614</v>
      </c>
      <c r="D23" s="236">
        <v>50.162866449511398</v>
      </c>
      <c r="E23" s="270">
        <v>-3385</v>
      </c>
      <c r="F23" s="270">
        <v>-6256</v>
      </c>
      <c r="G23" s="236">
        <v>-45.891943734015342</v>
      </c>
      <c r="H23" s="307"/>
      <c r="I23" s="263"/>
      <c r="J23" s="345"/>
      <c r="K23" s="61"/>
      <c r="L23" s="17"/>
    </row>
    <row r="24" spans="1:13" x14ac:dyDescent="0.2">
      <c r="A24" s="70"/>
      <c r="B24" s="68"/>
      <c r="D24" s="234"/>
      <c r="E24" s="269"/>
      <c r="F24" s="269"/>
      <c r="G24" s="234"/>
      <c r="H24" s="307"/>
      <c r="I24" s="349"/>
      <c r="J24" s="345"/>
      <c r="K24" s="60"/>
      <c r="L24" s="17"/>
    </row>
    <row r="25" spans="1:13" x14ac:dyDescent="0.2">
      <c r="A25" s="366" t="s">
        <v>51</v>
      </c>
      <c r="B25" s="165">
        <v>-2341</v>
      </c>
      <c r="C25" s="165">
        <v>9173</v>
      </c>
      <c r="D25" s="234">
        <v>-125.52054943856972</v>
      </c>
      <c r="E25" s="271">
        <v>30327</v>
      </c>
      <c r="F25" s="271">
        <v>42995</v>
      </c>
      <c r="G25" s="234">
        <v>-29.463891150133737</v>
      </c>
      <c r="H25" s="307"/>
      <c r="I25" s="348"/>
      <c r="J25" s="345"/>
      <c r="K25" s="61"/>
      <c r="L25" s="17"/>
    </row>
    <row r="26" spans="1:13" x14ac:dyDescent="0.2">
      <c r="A26" s="367"/>
      <c r="B26" s="68"/>
      <c r="D26" s="234"/>
      <c r="E26" s="272"/>
      <c r="F26" s="272"/>
      <c r="G26" s="234"/>
      <c r="H26" s="307"/>
      <c r="I26" s="65"/>
      <c r="J26" s="345"/>
      <c r="K26" s="61"/>
      <c r="L26" s="17"/>
    </row>
    <row r="27" spans="1:13" x14ac:dyDescent="0.2">
      <c r="A27" s="79" t="s">
        <v>312</v>
      </c>
      <c r="B27" s="117">
        <v>1003</v>
      </c>
      <c r="C27" s="117">
        <v>-2117</v>
      </c>
      <c r="D27" s="236">
        <v>-147.37836561171468</v>
      </c>
      <c r="E27" s="270">
        <v>-8144</v>
      </c>
      <c r="F27" s="270">
        <v>-8543</v>
      </c>
      <c r="G27" s="236">
        <v>-4.6704904600257526</v>
      </c>
      <c r="H27" s="307"/>
      <c r="I27" s="65"/>
      <c r="J27" s="345"/>
      <c r="K27" s="63"/>
      <c r="L27" s="17"/>
    </row>
    <row r="28" spans="1:13" x14ac:dyDescent="0.2">
      <c r="A28" s="68"/>
      <c r="B28" s="164"/>
      <c r="C28" s="164"/>
      <c r="D28" s="234"/>
      <c r="E28" s="273"/>
      <c r="F28" s="273"/>
      <c r="G28" s="234"/>
      <c r="H28" s="307"/>
      <c r="I28" s="65"/>
      <c r="J28" s="345"/>
      <c r="K28" s="63"/>
      <c r="L28" s="17"/>
    </row>
    <row r="29" spans="1:13" x14ac:dyDescent="0.2">
      <c r="A29" s="368" t="s">
        <v>52</v>
      </c>
      <c r="B29" s="108">
        <v>-1338</v>
      </c>
      <c r="C29" s="108">
        <v>7056</v>
      </c>
      <c r="D29" s="234">
        <v>-118.9625850340136</v>
      </c>
      <c r="E29" s="274">
        <v>22183</v>
      </c>
      <c r="F29" s="274">
        <v>34452</v>
      </c>
      <c r="G29" s="234">
        <v>-35.61186578427958</v>
      </c>
      <c r="H29" s="307"/>
      <c r="I29" s="65"/>
      <c r="J29" s="345"/>
      <c r="K29" s="63"/>
      <c r="L29" s="17"/>
    </row>
    <row r="30" spans="1:13" x14ac:dyDescent="0.2">
      <c r="A30" s="82"/>
      <c r="B30" s="164"/>
      <c r="C30" s="164"/>
      <c r="D30" s="234"/>
      <c r="E30" s="116"/>
      <c r="F30" s="116"/>
      <c r="G30" s="234"/>
      <c r="H30" s="307"/>
      <c r="I30" s="65"/>
      <c r="J30" s="345"/>
      <c r="K30" s="62"/>
      <c r="L30" s="17"/>
    </row>
    <row r="31" spans="1:13" x14ac:dyDescent="0.2">
      <c r="A31" s="369" t="s">
        <v>53</v>
      </c>
      <c r="B31" s="68"/>
      <c r="D31" s="234"/>
      <c r="E31" s="116"/>
      <c r="F31" s="116"/>
      <c r="G31" s="234"/>
      <c r="H31" s="65"/>
      <c r="I31" s="65"/>
      <c r="J31" s="345"/>
      <c r="K31" s="64"/>
      <c r="L31" s="17"/>
    </row>
    <row r="32" spans="1:13" x14ac:dyDescent="0.2">
      <c r="A32" s="82" t="s">
        <v>54</v>
      </c>
      <c r="B32" s="116">
        <v>-1339</v>
      </c>
      <c r="C32" s="116">
        <v>7055</v>
      </c>
      <c r="D32" s="116"/>
      <c r="E32" s="116">
        <v>22185</v>
      </c>
      <c r="F32" s="116">
        <v>34459</v>
      </c>
      <c r="G32" s="116"/>
      <c r="H32" s="65"/>
      <c r="I32" s="65"/>
      <c r="J32" s="345"/>
      <c r="K32" s="64"/>
      <c r="L32" s="17"/>
    </row>
    <row r="33" spans="1:12" x14ac:dyDescent="0.2">
      <c r="A33" s="68" t="s">
        <v>55</v>
      </c>
      <c r="B33" s="116">
        <v>0</v>
      </c>
      <c r="C33" s="116">
        <v>1</v>
      </c>
      <c r="D33" s="116"/>
      <c r="E33" s="116">
        <v>-2.5369999999999999</v>
      </c>
      <c r="F33" s="116">
        <v>-7</v>
      </c>
      <c r="G33" s="116"/>
      <c r="H33" s="65"/>
      <c r="I33" s="65"/>
      <c r="J33" s="345"/>
      <c r="K33" s="17"/>
      <c r="L33" s="17"/>
    </row>
    <row r="34" spans="1:12" x14ac:dyDescent="0.2">
      <c r="A34" s="82"/>
      <c r="B34" s="166"/>
      <c r="C34" s="166"/>
      <c r="D34" s="166"/>
      <c r="E34" s="211"/>
      <c r="F34" s="211"/>
      <c r="G34" s="166"/>
      <c r="H34" s="65"/>
      <c r="I34" s="65"/>
      <c r="J34" s="345"/>
    </row>
    <row r="35" spans="1:12" x14ac:dyDescent="0.2">
      <c r="A35" s="369" t="s">
        <v>313</v>
      </c>
      <c r="B35" s="68"/>
      <c r="C35" s="68"/>
      <c r="D35" s="68"/>
      <c r="E35" s="116"/>
      <c r="F35" s="116"/>
      <c r="G35" s="68"/>
      <c r="H35" s="65"/>
    </row>
    <row r="36" spans="1:12" x14ac:dyDescent="0.2">
      <c r="A36" s="68" t="s">
        <v>56</v>
      </c>
      <c r="B36" s="120">
        <v>-0.03</v>
      </c>
      <c r="C36" s="120">
        <v>0.18</v>
      </c>
      <c r="D36" s="120"/>
      <c r="E36" s="262">
        <v>0.56999999999999995</v>
      </c>
      <c r="F36" s="262">
        <v>0.89</v>
      </c>
      <c r="G36" s="120"/>
      <c r="H36" s="65"/>
    </row>
    <row r="37" spans="1:12" x14ac:dyDescent="0.2">
      <c r="A37" s="68" t="s">
        <v>57</v>
      </c>
      <c r="B37" s="120">
        <v>-0.03</v>
      </c>
      <c r="C37" s="120">
        <v>0.18</v>
      </c>
      <c r="D37" s="120"/>
      <c r="E37" s="263">
        <v>0.56999999999999995</v>
      </c>
      <c r="F37" s="263">
        <v>0.89</v>
      </c>
      <c r="G37" s="120"/>
      <c r="H37" s="65"/>
    </row>
    <row r="38" spans="1:12" x14ac:dyDescent="0.2">
      <c r="B38" s="68"/>
      <c r="C38" s="68"/>
      <c r="D38" s="68"/>
      <c r="E38" s="68"/>
      <c r="F38" s="68"/>
      <c r="G38" s="68"/>
      <c r="H38" s="65"/>
    </row>
    <row r="39" spans="1:12" x14ac:dyDescent="0.2">
      <c r="B39" s="68"/>
      <c r="C39" s="68"/>
      <c r="D39" s="68"/>
      <c r="E39" s="68"/>
      <c r="F39" s="68"/>
      <c r="G39" s="68"/>
    </row>
  </sheetData>
  <phoneticPr fontId="3" type="noConversion"/>
  <pageMargins left="0.99" right="0.27" top="0.98425196850393704" bottom="0" header="0.79" footer="0.4921259845"/>
  <pageSetup paperSize="9" scale="89"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J41"/>
  <sheetViews>
    <sheetView topLeftCell="A7" zoomScaleNormal="100" workbookViewId="0">
      <selection activeCell="B19" sqref="B19"/>
    </sheetView>
  </sheetViews>
  <sheetFormatPr defaultRowHeight="12.75" x14ac:dyDescent="0.2"/>
  <cols>
    <col min="1" max="1" width="38.85546875" style="187" customWidth="1"/>
    <col min="2" max="2" width="9.140625" style="188"/>
    <col min="3" max="4" width="10.5703125" style="188" customWidth="1"/>
    <col min="5" max="16384" width="9.140625" style="188"/>
  </cols>
  <sheetData>
    <row r="1" spans="1:5" x14ac:dyDescent="0.2">
      <c r="A1" s="401" t="s">
        <v>6</v>
      </c>
      <c r="C1" s="29"/>
    </row>
    <row r="2" spans="1:5" x14ac:dyDescent="0.2">
      <c r="A2" s="122"/>
      <c r="C2" s="33"/>
    </row>
    <row r="3" spans="1:5" x14ac:dyDescent="0.2">
      <c r="A3" s="32" t="s">
        <v>231</v>
      </c>
      <c r="C3" s="33"/>
    </row>
    <row r="4" spans="1:5" x14ac:dyDescent="0.2">
      <c r="A4" s="86"/>
      <c r="C4" s="122"/>
      <c r="D4" s="187"/>
    </row>
    <row r="5" spans="1:5" x14ac:dyDescent="0.2">
      <c r="A5" s="372" t="s">
        <v>42</v>
      </c>
      <c r="B5" s="85" t="s">
        <v>32</v>
      </c>
      <c r="C5" s="85" t="s">
        <v>23</v>
      </c>
      <c r="D5" s="114"/>
    </row>
    <row r="6" spans="1:5" x14ac:dyDescent="0.2">
      <c r="A6" s="33"/>
      <c r="B6" s="86"/>
      <c r="C6" s="86"/>
      <c r="D6" s="103"/>
    </row>
    <row r="7" spans="1:5" x14ac:dyDescent="0.2">
      <c r="A7" s="35" t="s">
        <v>232</v>
      </c>
      <c r="B7" s="54">
        <v>138430</v>
      </c>
      <c r="C7" s="54">
        <v>144489</v>
      </c>
      <c r="D7" s="102"/>
    </row>
    <row r="8" spans="1:5" x14ac:dyDescent="0.2">
      <c r="A8" s="35" t="s">
        <v>233</v>
      </c>
      <c r="B8" s="54"/>
      <c r="C8" s="54">
        <v>1110</v>
      </c>
      <c r="D8" s="102"/>
    </row>
    <row r="9" spans="1:5" x14ac:dyDescent="0.2">
      <c r="A9" s="35" t="s">
        <v>234</v>
      </c>
      <c r="B9" s="54">
        <v>2597</v>
      </c>
      <c r="C9" s="54">
        <v>2322</v>
      </c>
      <c r="D9" s="102"/>
    </row>
    <row r="10" spans="1:5" x14ac:dyDescent="0.2">
      <c r="A10" s="35" t="s">
        <v>235</v>
      </c>
      <c r="B10" s="54"/>
      <c r="C10" s="54">
        <v>-1957</v>
      </c>
      <c r="D10" s="102"/>
    </row>
    <row r="11" spans="1:5" x14ac:dyDescent="0.2">
      <c r="A11" s="35" t="s">
        <v>236</v>
      </c>
      <c r="B11" s="54">
        <v>-13959</v>
      </c>
      <c r="C11" s="54">
        <v>-8023</v>
      </c>
      <c r="D11" s="102"/>
    </row>
    <row r="12" spans="1:5" x14ac:dyDescent="0.2">
      <c r="A12" s="35" t="s">
        <v>237</v>
      </c>
      <c r="B12" s="54">
        <v>-329</v>
      </c>
      <c r="C12" s="54"/>
      <c r="D12" s="102"/>
    </row>
    <row r="13" spans="1:5" x14ac:dyDescent="0.2">
      <c r="A13" s="38" t="s">
        <v>238</v>
      </c>
      <c r="B13" s="55">
        <v>-424</v>
      </c>
      <c r="C13" s="55">
        <v>489</v>
      </c>
      <c r="D13" s="102"/>
    </row>
    <row r="14" spans="1:5" x14ac:dyDescent="0.2">
      <c r="A14" s="33" t="s">
        <v>239</v>
      </c>
      <c r="B14" s="54">
        <v>126315</v>
      </c>
      <c r="C14" s="54">
        <v>138430</v>
      </c>
      <c r="D14" s="102"/>
      <c r="E14" s="267"/>
    </row>
    <row r="15" spans="1:5" x14ac:dyDescent="0.2">
      <c r="A15" s="86"/>
      <c r="B15" s="54"/>
      <c r="C15" s="54"/>
      <c r="D15" s="256"/>
    </row>
    <row r="16" spans="1:5" x14ac:dyDescent="0.2">
      <c r="A16" s="32" t="s">
        <v>240</v>
      </c>
      <c r="B16" s="187"/>
      <c r="C16" s="187"/>
      <c r="D16" s="187"/>
    </row>
    <row r="17" spans="1:10" x14ac:dyDescent="0.2">
      <c r="A17" s="86"/>
      <c r="B17" s="122"/>
      <c r="C17" s="122"/>
      <c r="D17" s="187"/>
    </row>
    <row r="18" spans="1:10" x14ac:dyDescent="0.2">
      <c r="A18" s="372" t="s">
        <v>42</v>
      </c>
      <c r="B18" s="85" t="s">
        <v>32</v>
      </c>
      <c r="C18" s="85" t="s">
        <v>23</v>
      </c>
      <c r="D18" s="114"/>
    </row>
    <row r="19" spans="1:10" x14ac:dyDescent="0.2">
      <c r="A19" s="33"/>
      <c r="B19" s="86"/>
      <c r="C19" s="86"/>
      <c r="D19" s="103"/>
    </row>
    <row r="20" spans="1:10" x14ac:dyDescent="0.2">
      <c r="A20" s="35" t="s">
        <v>232</v>
      </c>
      <c r="B20" s="54">
        <v>180159</v>
      </c>
      <c r="C20" s="54">
        <v>207522</v>
      </c>
      <c r="D20" s="102"/>
      <c r="H20" s="267"/>
    </row>
    <row r="21" spans="1:10" x14ac:dyDescent="0.2">
      <c r="A21" s="35" t="s">
        <v>233</v>
      </c>
      <c r="B21" s="54"/>
      <c r="C21" s="54">
        <v>2438</v>
      </c>
      <c r="D21" s="102"/>
      <c r="E21" s="267"/>
    </row>
    <row r="22" spans="1:10" x14ac:dyDescent="0.2">
      <c r="A22" s="35" t="s">
        <v>234</v>
      </c>
      <c r="B22" s="54">
        <v>28065</v>
      </c>
      <c r="C22" s="54">
        <v>36810</v>
      </c>
      <c r="D22" s="102"/>
    </row>
    <row r="23" spans="1:10" x14ac:dyDescent="0.2">
      <c r="A23" s="35" t="s">
        <v>235</v>
      </c>
      <c r="B23" s="54">
        <v>-1254</v>
      </c>
      <c r="C23" s="54">
        <v>-31258</v>
      </c>
      <c r="D23" s="102"/>
    </row>
    <row r="24" spans="1:10" x14ac:dyDescent="0.2">
      <c r="A24" s="35" t="s">
        <v>241</v>
      </c>
      <c r="B24" s="54">
        <v>-35016</v>
      </c>
      <c r="C24" s="54">
        <v>-35619</v>
      </c>
      <c r="D24" s="102"/>
      <c r="E24" s="267"/>
    </row>
    <row r="25" spans="1:10" x14ac:dyDescent="0.2">
      <c r="A25" s="35" t="s">
        <v>237</v>
      </c>
      <c r="B25" s="54">
        <v>329</v>
      </c>
      <c r="C25" s="54"/>
      <c r="D25" s="102"/>
      <c r="J25" s="188" t="s">
        <v>19</v>
      </c>
    </row>
    <row r="26" spans="1:10" x14ac:dyDescent="0.2">
      <c r="A26" s="38" t="s">
        <v>238</v>
      </c>
      <c r="B26" s="55">
        <v>-751</v>
      </c>
      <c r="C26" s="55">
        <v>266</v>
      </c>
      <c r="D26" s="102"/>
      <c r="E26" s="267"/>
    </row>
    <row r="27" spans="1:10" x14ac:dyDescent="0.2">
      <c r="A27" s="33" t="s">
        <v>239</v>
      </c>
      <c r="B27" s="54">
        <v>171533</v>
      </c>
      <c r="C27" s="54">
        <v>180159</v>
      </c>
      <c r="D27" s="102"/>
      <c r="E27" s="267"/>
    </row>
    <row r="28" spans="1:10" x14ac:dyDescent="0.2">
      <c r="B28" s="256"/>
      <c r="C28" s="256"/>
      <c r="D28" s="256"/>
    </row>
    <row r="29" spans="1:10" x14ac:dyDescent="0.2">
      <c r="B29" s="256"/>
      <c r="C29" s="256"/>
      <c r="D29" s="187"/>
    </row>
    <row r="30" spans="1:10" x14ac:dyDescent="0.2">
      <c r="A30" s="32" t="s">
        <v>242</v>
      </c>
      <c r="B30" s="86"/>
      <c r="C30" s="86"/>
      <c r="D30" s="187"/>
    </row>
    <row r="31" spans="1:10" x14ac:dyDescent="0.2">
      <c r="A31" s="86"/>
      <c r="B31" s="122"/>
      <c r="C31" s="122"/>
      <c r="D31" s="187"/>
    </row>
    <row r="32" spans="1:10" x14ac:dyDescent="0.2">
      <c r="A32" s="372" t="s">
        <v>42</v>
      </c>
      <c r="B32" s="85" t="s">
        <v>32</v>
      </c>
      <c r="C32" s="85" t="s">
        <v>23</v>
      </c>
      <c r="D32" s="114"/>
    </row>
    <row r="33" spans="1:4" x14ac:dyDescent="0.2">
      <c r="A33" s="33"/>
      <c r="B33" s="86"/>
      <c r="C33" s="86"/>
      <c r="D33" s="103"/>
    </row>
    <row r="34" spans="1:4" x14ac:dyDescent="0.2">
      <c r="A34" s="35" t="s">
        <v>79</v>
      </c>
      <c r="B34" s="54">
        <v>0</v>
      </c>
      <c r="C34" s="54">
        <v>109</v>
      </c>
      <c r="D34" s="102"/>
    </row>
    <row r="35" spans="1:4" x14ac:dyDescent="0.2">
      <c r="A35" s="38" t="s">
        <v>84</v>
      </c>
      <c r="B35" s="55">
        <f>3608+435</f>
        <v>4043</v>
      </c>
      <c r="C35" s="55">
        <v>1953</v>
      </c>
      <c r="D35" s="102"/>
    </row>
    <row r="36" spans="1:4" x14ac:dyDescent="0.2">
      <c r="A36" s="33" t="s">
        <v>60</v>
      </c>
      <c r="B36" s="54">
        <v>4043</v>
      </c>
      <c r="C36" s="54">
        <v>2062</v>
      </c>
      <c r="D36" s="102"/>
    </row>
    <row r="37" spans="1:4" x14ac:dyDescent="0.2">
      <c r="B37" s="187"/>
      <c r="C37" s="187"/>
      <c r="D37" s="187"/>
    </row>
    <row r="38" spans="1:4" ht="25.5" x14ac:dyDescent="0.2">
      <c r="A38" s="421" t="s">
        <v>243</v>
      </c>
      <c r="B38" s="170"/>
      <c r="C38" s="170"/>
      <c r="D38" s="170"/>
    </row>
    <row r="41" spans="1:4" x14ac:dyDescent="0.2">
      <c r="C41" s="267"/>
    </row>
  </sheetData>
  <phoneticPr fontId="3" type="noConversion"/>
  <pageMargins left="0.75" right="0.75" top="1" bottom="1"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2"/>
  <dimension ref="A1:H37"/>
  <sheetViews>
    <sheetView zoomScaleNormal="100" workbookViewId="0">
      <selection activeCell="B19" sqref="B19"/>
    </sheetView>
  </sheetViews>
  <sheetFormatPr defaultRowHeight="12.75" x14ac:dyDescent="0.2"/>
  <cols>
    <col min="1" max="1" width="40.28515625" style="422" customWidth="1"/>
    <col min="2" max="2" width="9.5703125" style="230" customWidth="1"/>
    <col min="3" max="3" width="11.140625" style="230" customWidth="1"/>
    <col min="4" max="16384" width="9.140625" style="230"/>
  </cols>
  <sheetData>
    <row r="1" spans="1:8" x14ac:dyDescent="0.2">
      <c r="A1" s="401" t="s">
        <v>6</v>
      </c>
      <c r="B1" s="29"/>
      <c r="C1" s="29"/>
    </row>
    <row r="2" spans="1:8" x14ac:dyDescent="0.2">
      <c r="B2" s="147"/>
      <c r="H2" s="229"/>
    </row>
    <row r="3" spans="1:8" x14ac:dyDescent="0.2">
      <c r="A3" s="57" t="s">
        <v>244</v>
      </c>
      <c r="B3" s="57"/>
      <c r="C3" s="57"/>
      <c r="H3" s="229"/>
    </row>
    <row r="4" spans="1:8" x14ac:dyDescent="0.2">
      <c r="A4" s="11" t="s">
        <v>304</v>
      </c>
      <c r="B4" s="11"/>
      <c r="C4" s="11"/>
      <c r="H4" s="229"/>
    </row>
    <row r="5" spans="1:8" x14ac:dyDescent="0.2">
      <c r="A5" s="82"/>
      <c r="B5" s="7"/>
      <c r="C5" s="352"/>
      <c r="H5" s="229"/>
    </row>
    <row r="6" spans="1:8" x14ac:dyDescent="0.2">
      <c r="A6" s="372" t="s">
        <v>42</v>
      </c>
      <c r="B6" s="85" t="s">
        <v>32</v>
      </c>
      <c r="C6" s="85" t="s">
        <v>23</v>
      </c>
      <c r="D6" s="114"/>
      <c r="H6" s="229"/>
    </row>
    <row r="7" spans="1:8" x14ac:dyDescent="0.2">
      <c r="A7" s="9"/>
      <c r="B7" s="9"/>
      <c r="C7" s="68"/>
      <c r="D7" s="70"/>
      <c r="H7" s="229"/>
    </row>
    <row r="8" spans="1:8" x14ac:dyDescent="0.2">
      <c r="A8" s="8" t="s">
        <v>245</v>
      </c>
      <c r="B8" s="65">
        <v>0</v>
      </c>
      <c r="C8" s="65">
        <v>939</v>
      </c>
      <c r="D8" s="67"/>
      <c r="E8" s="5"/>
      <c r="H8" s="229"/>
    </row>
    <row r="9" spans="1:8" x14ac:dyDescent="0.2">
      <c r="A9" s="8" t="s">
        <v>46</v>
      </c>
      <c r="B9" s="65">
        <v>0</v>
      </c>
      <c r="C9" s="65">
        <v>24</v>
      </c>
      <c r="D9" s="67"/>
      <c r="E9" s="5"/>
      <c r="H9" s="229"/>
    </row>
    <row r="10" spans="1:8" x14ac:dyDescent="0.2">
      <c r="A10" s="100" t="s">
        <v>246</v>
      </c>
      <c r="B10" s="65">
        <v>0</v>
      </c>
      <c r="C10" s="65">
        <v>391</v>
      </c>
      <c r="D10" s="67"/>
      <c r="E10" s="5"/>
      <c r="H10" s="229"/>
    </row>
    <row r="11" spans="1:8" x14ac:dyDescent="0.2">
      <c r="H11" s="229"/>
    </row>
    <row r="12" spans="1:8" x14ac:dyDescent="0.2">
      <c r="A12" s="423" t="s">
        <v>305</v>
      </c>
      <c r="B12" s="56"/>
      <c r="C12" s="56"/>
    </row>
    <row r="13" spans="1:8" x14ac:dyDescent="0.2">
      <c r="A13" s="424"/>
      <c r="B13" s="459"/>
      <c r="C13" s="459"/>
    </row>
    <row r="14" spans="1:8" x14ac:dyDescent="0.2">
      <c r="A14" s="424"/>
      <c r="B14" s="459"/>
      <c r="C14" s="459"/>
    </row>
    <row r="15" spans="1:8" x14ac:dyDescent="0.2">
      <c r="A15" s="425"/>
      <c r="B15" s="460"/>
      <c r="C15" s="460"/>
    </row>
    <row r="16" spans="1:8" x14ac:dyDescent="0.2">
      <c r="A16" s="425"/>
      <c r="B16" s="460"/>
      <c r="C16" s="460"/>
    </row>
    <row r="17" spans="1:3" x14ac:dyDescent="0.2">
      <c r="A17" s="425"/>
      <c r="B17" s="460"/>
      <c r="C17" s="460"/>
    </row>
    <row r="18" spans="1:3" x14ac:dyDescent="0.2">
      <c r="A18" s="425"/>
      <c r="B18" s="460"/>
      <c r="C18" s="460"/>
    </row>
    <row r="19" spans="1:3" x14ac:dyDescent="0.2">
      <c r="A19" s="425"/>
      <c r="B19" s="460"/>
      <c r="C19" s="460"/>
    </row>
    <row r="20" spans="1:3" x14ac:dyDescent="0.2">
      <c r="A20" s="425"/>
      <c r="B20" s="460"/>
      <c r="C20" s="460"/>
    </row>
    <row r="21" spans="1:3" x14ac:dyDescent="0.2">
      <c r="A21" s="425"/>
      <c r="B21" s="460"/>
      <c r="C21" s="460"/>
    </row>
    <row r="22" spans="1:3" x14ac:dyDescent="0.2">
      <c r="A22" s="425"/>
      <c r="B22" s="460"/>
      <c r="C22" s="460"/>
    </row>
    <row r="23" spans="1:3" x14ac:dyDescent="0.2">
      <c r="A23" s="425"/>
      <c r="B23" s="460"/>
      <c r="C23" s="460"/>
    </row>
    <row r="24" spans="1:3" x14ac:dyDescent="0.2">
      <c r="A24" s="425"/>
      <c r="B24" s="460"/>
      <c r="C24" s="460"/>
    </row>
    <row r="25" spans="1:3" x14ac:dyDescent="0.2">
      <c r="A25" s="425"/>
      <c r="B25" s="460"/>
      <c r="C25" s="460"/>
    </row>
    <row r="26" spans="1:3" x14ac:dyDescent="0.2">
      <c r="A26" s="425"/>
      <c r="B26" s="460"/>
      <c r="C26" s="460"/>
    </row>
    <row r="27" spans="1:3" x14ac:dyDescent="0.2">
      <c r="A27" s="425"/>
      <c r="B27" s="460"/>
      <c r="C27" s="460"/>
    </row>
    <row r="28" spans="1:3" x14ac:dyDescent="0.2">
      <c r="A28" s="425"/>
      <c r="B28" s="460"/>
      <c r="C28" s="460"/>
    </row>
    <row r="29" spans="1:3" x14ac:dyDescent="0.2">
      <c r="A29" s="425"/>
      <c r="B29" s="460"/>
      <c r="C29" s="460"/>
    </row>
    <row r="30" spans="1:3" x14ac:dyDescent="0.2">
      <c r="A30" s="425"/>
      <c r="B30" s="460"/>
      <c r="C30" s="460"/>
    </row>
    <row r="31" spans="1:3" x14ac:dyDescent="0.2">
      <c r="A31" s="425"/>
      <c r="B31" s="460"/>
      <c r="C31" s="460"/>
    </row>
    <row r="32" spans="1:3" x14ac:dyDescent="0.2">
      <c r="A32" s="425"/>
      <c r="B32" s="460"/>
      <c r="C32" s="460"/>
    </row>
    <row r="33" spans="1:3" x14ac:dyDescent="0.2">
      <c r="A33" s="425"/>
      <c r="B33" s="460"/>
      <c r="C33" s="460"/>
    </row>
    <row r="34" spans="1:3" x14ac:dyDescent="0.2">
      <c r="A34" s="425"/>
      <c r="B34" s="460"/>
      <c r="C34" s="460"/>
    </row>
    <row r="35" spans="1:3" x14ac:dyDescent="0.2">
      <c r="A35" s="425"/>
      <c r="B35" s="460"/>
      <c r="C35" s="460"/>
    </row>
    <row r="36" spans="1:3" x14ac:dyDescent="0.2">
      <c r="A36" s="425"/>
      <c r="B36" s="460"/>
      <c r="C36" s="460"/>
    </row>
    <row r="37" spans="1:3" x14ac:dyDescent="0.2">
      <c r="A37" s="425"/>
      <c r="B37" s="460"/>
      <c r="C37" s="460"/>
    </row>
  </sheetData>
  <phoneticPr fontId="9" type="noConversion"/>
  <pageMargins left="0.75" right="0.75" top="1" bottom="1" header="0.4921259845" footer="0.4921259845"/>
  <pageSetup paperSize="9" orientation="portrait" r:id="rId1"/>
  <headerFooter alignWithMargins="0"/>
  <rowBreaks count="1" manualBreakCount="1">
    <brk id="3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workbookViewId="0">
      <selection activeCell="N39" sqref="N39"/>
    </sheetView>
  </sheetViews>
  <sheetFormatPr defaultRowHeight="12.75" x14ac:dyDescent="0.2"/>
  <cols>
    <col min="1" max="1" width="28.42578125" style="187" customWidth="1"/>
    <col min="2" max="2" width="12" style="188" customWidth="1"/>
    <col min="3" max="3" width="10.7109375" style="188" customWidth="1"/>
    <col min="4" max="4" width="11.7109375" style="188" customWidth="1"/>
    <col min="5" max="6" width="11.5703125" style="188" customWidth="1"/>
    <col min="7" max="7" width="12.85546875" style="188" customWidth="1"/>
    <col min="8" max="8" width="10.7109375" style="188" customWidth="1"/>
    <col min="9" max="9" width="11.7109375" style="188" customWidth="1"/>
    <col min="10" max="16384" width="9.140625" style="188"/>
  </cols>
  <sheetData>
    <row r="1" spans="1:11" x14ac:dyDescent="0.2">
      <c r="A1" s="86" t="s">
        <v>6</v>
      </c>
    </row>
    <row r="2" spans="1:11" x14ac:dyDescent="0.2">
      <c r="A2" s="401"/>
    </row>
    <row r="3" spans="1:11" x14ac:dyDescent="0.2">
      <c r="A3" s="426" t="s">
        <v>247</v>
      </c>
      <c r="E3" s="147"/>
    </row>
    <row r="4" spans="1:11" x14ac:dyDescent="0.2">
      <c r="B4" s="187"/>
      <c r="C4" s="187"/>
      <c r="D4" s="187"/>
      <c r="E4" s="187"/>
      <c r="F4" s="187"/>
      <c r="G4" s="187"/>
      <c r="H4" s="187"/>
      <c r="I4" s="187"/>
      <c r="J4" s="187"/>
    </row>
    <row r="5" spans="1:11" ht="76.5" customHeight="1" thickBot="1" x14ac:dyDescent="0.25">
      <c r="A5" s="427" t="s">
        <v>42</v>
      </c>
      <c r="B5" s="431" t="s">
        <v>255</v>
      </c>
      <c r="C5" s="431" t="s">
        <v>256</v>
      </c>
      <c r="D5" s="431" t="s">
        <v>250</v>
      </c>
      <c r="E5" s="431" t="s">
        <v>257</v>
      </c>
      <c r="F5" s="431" t="s">
        <v>258</v>
      </c>
      <c r="G5" s="431" t="s">
        <v>259</v>
      </c>
      <c r="H5" s="431" t="s">
        <v>260</v>
      </c>
      <c r="I5" s="464" t="s">
        <v>261</v>
      </c>
      <c r="J5" s="464"/>
      <c r="K5" s="464"/>
    </row>
    <row r="6" spans="1:11" x14ac:dyDescent="0.2">
      <c r="A6" s="182"/>
      <c r="B6" s="187"/>
      <c r="C6" s="187"/>
      <c r="D6" s="187"/>
      <c r="E6" s="187"/>
      <c r="F6" s="187"/>
      <c r="G6" s="182"/>
      <c r="H6" s="187"/>
      <c r="I6" s="432"/>
      <c r="J6" s="432"/>
      <c r="K6" s="189"/>
    </row>
    <row r="7" spans="1:11" x14ac:dyDescent="0.2">
      <c r="A7" s="426" t="s">
        <v>248</v>
      </c>
      <c r="B7" s="449"/>
      <c r="C7" s="100"/>
      <c r="D7" s="100"/>
      <c r="E7" s="100"/>
      <c r="F7" s="100"/>
      <c r="G7" s="450"/>
      <c r="H7" s="100"/>
      <c r="I7" s="100"/>
      <c r="J7" s="187"/>
    </row>
    <row r="8" spans="1:11" x14ac:dyDescent="0.2">
      <c r="A8" s="428" t="s">
        <v>91</v>
      </c>
      <c r="B8" s="278"/>
      <c r="C8" s="280"/>
      <c r="D8" s="278">
        <v>4251</v>
      </c>
      <c r="E8" s="280"/>
      <c r="F8" s="280"/>
      <c r="G8" s="278">
        <v>4251</v>
      </c>
      <c r="H8" s="278">
        <v>4251</v>
      </c>
      <c r="I8" s="100"/>
      <c r="J8" s="187"/>
      <c r="K8" s="100">
        <v>4251</v>
      </c>
    </row>
    <row r="9" spans="1:11" x14ac:dyDescent="0.2">
      <c r="A9" s="428" t="s">
        <v>92</v>
      </c>
      <c r="B9" s="278"/>
      <c r="C9" s="278">
        <v>3685</v>
      </c>
      <c r="D9" s="278"/>
      <c r="E9" s="280"/>
      <c r="F9" s="280"/>
      <c r="G9" s="278">
        <v>3685</v>
      </c>
      <c r="H9" s="279">
        <v>3865</v>
      </c>
      <c r="I9" s="451"/>
      <c r="J9" s="187"/>
    </row>
    <row r="10" spans="1:11" x14ac:dyDescent="0.2">
      <c r="A10" s="428" t="s">
        <v>94</v>
      </c>
      <c r="B10" s="452"/>
      <c r="C10" s="278">
        <v>2388</v>
      </c>
      <c r="D10" s="278"/>
      <c r="E10" s="280"/>
      <c r="F10" s="280"/>
      <c r="G10" s="278">
        <v>2388</v>
      </c>
      <c r="H10" s="278">
        <v>2388</v>
      </c>
      <c r="I10" s="100"/>
      <c r="J10" s="187"/>
    </row>
    <row r="11" spans="1:11" x14ac:dyDescent="0.2">
      <c r="A11" s="354"/>
      <c r="B11" s="278"/>
      <c r="C11" s="278"/>
      <c r="D11" s="280"/>
      <c r="E11" s="280"/>
      <c r="F11" s="280"/>
      <c r="G11" s="278"/>
      <c r="H11" s="278"/>
      <c r="I11" s="100"/>
      <c r="J11" s="187"/>
    </row>
    <row r="12" spans="1:11" x14ac:dyDescent="0.2">
      <c r="A12" s="426" t="s">
        <v>249</v>
      </c>
      <c r="B12" s="278"/>
      <c r="C12" s="278"/>
      <c r="D12" s="280"/>
      <c r="E12" s="280"/>
      <c r="F12" s="280"/>
      <c r="G12" s="453"/>
      <c r="H12" s="278"/>
      <c r="I12" s="100"/>
      <c r="J12" s="187"/>
    </row>
    <row r="13" spans="1:11" x14ac:dyDescent="0.2">
      <c r="A13" s="429" t="s">
        <v>98</v>
      </c>
      <c r="B13" s="278"/>
      <c r="C13" s="278">
        <v>85280</v>
      </c>
      <c r="D13" s="280"/>
      <c r="E13" s="280"/>
      <c r="F13" s="280"/>
      <c r="G13" s="278">
        <v>85280</v>
      </c>
      <c r="H13" s="278">
        <v>85280</v>
      </c>
      <c r="I13" s="100"/>
      <c r="J13" s="187"/>
    </row>
    <row r="14" spans="1:11" x14ac:dyDescent="0.2">
      <c r="A14" s="429" t="s">
        <v>99</v>
      </c>
      <c r="B14" s="278"/>
      <c r="C14" s="278"/>
      <c r="D14" s="280"/>
      <c r="E14" s="280"/>
      <c r="F14" s="280">
        <v>84</v>
      </c>
      <c r="G14" s="278">
        <v>84</v>
      </c>
      <c r="H14" s="278">
        <v>84</v>
      </c>
      <c r="I14" s="100"/>
      <c r="J14" s="126">
        <v>84</v>
      </c>
    </row>
    <row r="15" spans="1:11" x14ac:dyDescent="0.2">
      <c r="A15" s="428" t="s">
        <v>250</v>
      </c>
      <c r="B15" s="278"/>
      <c r="C15" s="278"/>
      <c r="D15" s="278"/>
      <c r="E15" s="280"/>
      <c r="F15" s="280"/>
      <c r="G15" s="278"/>
      <c r="H15" s="278"/>
      <c r="I15" s="100"/>
      <c r="J15" s="187"/>
    </row>
    <row r="16" spans="1:11" x14ac:dyDescent="0.2">
      <c r="A16" s="370" t="s">
        <v>101</v>
      </c>
      <c r="B16" s="281"/>
      <c r="C16" s="281">
        <v>58474</v>
      </c>
      <c r="D16" s="454"/>
      <c r="E16" s="454"/>
      <c r="F16" s="454"/>
      <c r="G16" s="281">
        <v>58474</v>
      </c>
      <c r="H16" s="281">
        <v>58474</v>
      </c>
      <c r="I16" s="107"/>
      <c r="J16" s="455"/>
      <c r="K16" s="456"/>
    </row>
    <row r="17" spans="1:11" x14ac:dyDescent="0.2">
      <c r="A17" s="428" t="s">
        <v>251</v>
      </c>
      <c r="B17" s="278"/>
      <c r="C17" s="278">
        <v>149827</v>
      </c>
      <c r="D17" s="278">
        <v>4251</v>
      </c>
      <c r="E17" s="278">
        <v>0</v>
      </c>
      <c r="F17" s="278">
        <v>84</v>
      </c>
      <c r="G17" s="278">
        <v>154162</v>
      </c>
      <c r="H17" s="278">
        <v>154342</v>
      </c>
      <c r="I17" s="100"/>
      <c r="J17" s="187"/>
    </row>
    <row r="18" spans="1:11" x14ac:dyDescent="0.2">
      <c r="A18" s="354"/>
      <c r="B18" s="280"/>
      <c r="C18" s="280"/>
      <c r="D18" s="280"/>
      <c r="E18" s="280"/>
      <c r="F18" s="280"/>
      <c r="G18" s="280"/>
      <c r="H18" s="278"/>
      <c r="I18" s="100"/>
      <c r="J18" s="187"/>
    </row>
    <row r="19" spans="1:11" x14ac:dyDescent="0.2">
      <c r="A19" s="426" t="s">
        <v>252</v>
      </c>
      <c r="B19" s="457"/>
      <c r="C19" s="457"/>
      <c r="D19" s="280"/>
      <c r="E19" s="280"/>
      <c r="F19" s="280"/>
      <c r="G19" s="458"/>
      <c r="H19" s="278"/>
      <c r="I19" s="451"/>
      <c r="J19" s="187"/>
    </row>
    <row r="20" spans="1:11" x14ac:dyDescent="0.2">
      <c r="A20" s="429" t="s">
        <v>117</v>
      </c>
      <c r="B20" s="278"/>
      <c r="C20" s="278"/>
      <c r="D20" s="280"/>
      <c r="E20" s="278">
        <v>65852</v>
      </c>
      <c r="F20" s="452"/>
      <c r="G20" s="278">
        <v>65852</v>
      </c>
      <c r="H20" s="278">
        <v>65950</v>
      </c>
      <c r="I20" s="451"/>
      <c r="J20" s="187"/>
    </row>
    <row r="21" spans="1:11" x14ac:dyDescent="0.2">
      <c r="A21" s="429" t="s">
        <v>118</v>
      </c>
      <c r="B21" s="278"/>
      <c r="C21" s="278"/>
      <c r="D21" s="280"/>
      <c r="E21" s="278">
        <v>197</v>
      </c>
      <c r="F21" s="278"/>
      <c r="G21" s="278">
        <v>197</v>
      </c>
      <c r="H21" s="278">
        <v>197</v>
      </c>
      <c r="I21" s="100"/>
      <c r="J21" s="187"/>
    </row>
    <row r="22" spans="1:11" x14ac:dyDescent="0.2">
      <c r="A22" s="354"/>
      <c r="B22" s="278"/>
      <c r="C22" s="278"/>
      <c r="D22" s="280"/>
      <c r="E22" s="278"/>
      <c r="F22" s="278"/>
      <c r="G22" s="278"/>
      <c r="H22" s="278"/>
      <c r="I22" s="100"/>
      <c r="J22" s="187"/>
    </row>
    <row r="23" spans="1:11" x14ac:dyDescent="0.2">
      <c r="A23" s="426" t="s">
        <v>253</v>
      </c>
      <c r="B23" s="278"/>
      <c r="C23" s="278"/>
      <c r="D23" s="280"/>
      <c r="E23" s="280"/>
      <c r="F23" s="280"/>
      <c r="G23" s="278"/>
      <c r="H23" s="278"/>
      <c r="I23" s="100"/>
      <c r="J23" s="187"/>
    </row>
    <row r="24" spans="1:11" x14ac:dyDescent="0.2">
      <c r="A24" s="429" t="s">
        <v>117</v>
      </c>
      <c r="B24" s="278"/>
      <c r="C24" s="278"/>
      <c r="D24" s="280"/>
      <c r="E24" s="278">
        <v>56991</v>
      </c>
      <c r="F24" s="452"/>
      <c r="G24" s="278">
        <v>56991</v>
      </c>
      <c r="H24" s="278"/>
      <c r="I24" s="100"/>
      <c r="J24" s="187"/>
    </row>
    <row r="25" spans="1:11" x14ac:dyDescent="0.2">
      <c r="A25" s="429" t="s">
        <v>120</v>
      </c>
      <c r="B25" s="278"/>
      <c r="C25" s="278"/>
      <c r="D25" s="280"/>
      <c r="E25" s="278">
        <v>57373</v>
      </c>
      <c r="F25" s="278"/>
      <c r="G25" s="278">
        <v>57373</v>
      </c>
      <c r="H25" s="278"/>
      <c r="I25" s="100"/>
      <c r="J25" s="187"/>
    </row>
    <row r="26" spans="1:11" x14ac:dyDescent="0.2">
      <c r="A26" s="430" t="s">
        <v>121</v>
      </c>
      <c r="B26" s="281"/>
      <c r="C26" s="281"/>
      <c r="D26" s="454"/>
      <c r="E26" s="281"/>
      <c r="F26" s="281">
        <v>501</v>
      </c>
      <c r="G26" s="281">
        <v>501</v>
      </c>
      <c r="H26" s="281">
        <v>501</v>
      </c>
      <c r="I26" s="107"/>
      <c r="J26" s="433">
        <v>501</v>
      </c>
      <c r="K26" s="456"/>
    </row>
    <row r="27" spans="1:11" x14ac:dyDescent="0.2">
      <c r="A27" s="428" t="s">
        <v>254</v>
      </c>
      <c r="B27" s="282"/>
      <c r="C27" s="282"/>
      <c r="D27" s="282"/>
      <c r="E27" s="279">
        <v>180414</v>
      </c>
      <c r="F27" s="279">
        <v>501</v>
      </c>
      <c r="G27" s="279">
        <v>180915</v>
      </c>
      <c r="H27" s="279">
        <v>66649</v>
      </c>
      <c r="I27" s="126"/>
      <c r="J27" s="187"/>
    </row>
    <row r="28" spans="1:11" x14ac:dyDescent="0.2">
      <c r="B28" s="187"/>
      <c r="C28" s="187"/>
      <c r="D28" s="187"/>
      <c r="E28" s="187"/>
      <c r="F28" s="187"/>
      <c r="G28" s="187"/>
      <c r="H28" s="187"/>
      <c r="I28" s="187"/>
      <c r="J28" s="187"/>
    </row>
  </sheetData>
  <mergeCells count="1">
    <mergeCell ref="I5:K5"/>
  </mergeCells>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88"/>
  <sheetViews>
    <sheetView zoomScaleNormal="100" workbookViewId="0">
      <selection activeCell="A62" sqref="A62:D62"/>
    </sheetView>
  </sheetViews>
  <sheetFormatPr defaultRowHeight="12.75" x14ac:dyDescent="0.2"/>
  <cols>
    <col min="1" max="1" width="47.28515625" style="434" customWidth="1"/>
    <col min="2" max="2" width="22.42578125" style="49" customWidth="1"/>
    <col min="3" max="3" width="12.42578125" style="49" hidden="1" customWidth="1"/>
    <col min="4" max="4" width="12.42578125" style="49" customWidth="1"/>
    <col min="5" max="5" width="9.140625" style="125"/>
    <col min="6" max="16384" width="9.140625" style="49"/>
  </cols>
  <sheetData>
    <row r="1" spans="1:5" x14ac:dyDescent="0.2">
      <c r="A1" s="401" t="s">
        <v>6</v>
      </c>
      <c r="B1" s="29"/>
      <c r="C1" s="29"/>
      <c r="D1" s="29"/>
    </row>
    <row r="2" spans="1:5" x14ac:dyDescent="0.2">
      <c r="B2" s="147"/>
    </row>
    <row r="3" spans="1:5" x14ac:dyDescent="0.2">
      <c r="A3" s="435" t="s">
        <v>262</v>
      </c>
      <c r="B3" s="48"/>
      <c r="C3" s="48"/>
      <c r="D3" s="48"/>
    </row>
    <row r="4" spans="1:5" x14ac:dyDescent="0.2">
      <c r="A4" s="435"/>
      <c r="B4" s="259"/>
      <c r="C4" s="446"/>
      <c r="D4" s="446"/>
    </row>
    <row r="5" spans="1:5" x14ac:dyDescent="0.2">
      <c r="A5" s="362" t="s">
        <v>42</v>
      </c>
      <c r="B5" s="121" t="s">
        <v>35</v>
      </c>
      <c r="C5" s="121" t="s">
        <v>30</v>
      </c>
      <c r="D5" s="121" t="s">
        <v>24</v>
      </c>
      <c r="E5" s="191"/>
    </row>
    <row r="6" spans="1:5" x14ac:dyDescent="0.2">
      <c r="E6" s="192"/>
    </row>
    <row r="7" spans="1:5" x14ac:dyDescent="0.2">
      <c r="A7" s="435" t="s">
        <v>263</v>
      </c>
      <c r="B7" s="51"/>
      <c r="C7" s="51"/>
      <c r="D7" s="51"/>
      <c r="E7" s="194"/>
    </row>
    <row r="8" spans="1:5" x14ac:dyDescent="0.2">
      <c r="A8" s="126" t="s">
        <v>264</v>
      </c>
      <c r="B8" s="257">
        <v>102</v>
      </c>
      <c r="C8" s="298">
        <v>186</v>
      </c>
      <c r="D8" s="257">
        <v>186</v>
      </c>
      <c r="E8" s="193"/>
    </row>
    <row r="9" spans="1:5" x14ac:dyDescent="0.2">
      <c r="A9" s="126" t="s">
        <v>265</v>
      </c>
      <c r="B9" s="258">
        <v>565</v>
      </c>
      <c r="C9" s="299">
        <v>460</v>
      </c>
      <c r="D9" s="258">
        <v>583</v>
      </c>
      <c r="E9" s="193"/>
    </row>
    <row r="10" spans="1:5" x14ac:dyDescent="0.2">
      <c r="A10" s="126" t="s">
        <v>266</v>
      </c>
      <c r="B10" s="259">
        <v>163</v>
      </c>
      <c r="C10" s="300">
        <v>187</v>
      </c>
      <c r="D10" s="259">
        <v>178</v>
      </c>
      <c r="E10" s="194"/>
    </row>
    <row r="11" spans="1:5" x14ac:dyDescent="0.2">
      <c r="A11" s="436"/>
      <c r="B11" s="50"/>
      <c r="C11" s="297"/>
      <c r="D11" s="50"/>
      <c r="E11" s="194"/>
    </row>
    <row r="12" spans="1:5" x14ac:dyDescent="0.2">
      <c r="A12" s="126" t="s">
        <v>267</v>
      </c>
      <c r="B12" s="207">
        <v>9511</v>
      </c>
      <c r="C12" s="301">
        <v>6255</v>
      </c>
      <c r="D12" s="110">
        <v>6483</v>
      </c>
      <c r="E12" s="193"/>
    </row>
    <row r="14" spans="1:5" x14ac:dyDescent="0.2">
      <c r="A14" s="126" t="s">
        <v>268</v>
      </c>
    </row>
    <row r="16" spans="1:5" x14ac:dyDescent="0.2">
      <c r="A16" s="435" t="s">
        <v>269</v>
      </c>
      <c r="B16" s="48"/>
    </row>
    <row r="18" spans="1:5" x14ac:dyDescent="0.2">
      <c r="A18" s="434" t="s">
        <v>270</v>
      </c>
    </row>
    <row r="19" spans="1:5" x14ac:dyDescent="0.2">
      <c r="A19" s="434" t="s">
        <v>271</v>
      </c>
    </row>
    <row r="20" spans="1:5" x14ac:dyDescent="0.2">
      <c r="A20" s="434" t="s">
        <v>316</v>
      </c>
    </row>
    <row r="23" spans="1:5" x14ac:dyDescent="0.2">
      <c r="A23" s="435" t="s">
        <v>272</v>
      </c>
      <c r="B23" s="48"/>
      <c r="C23" s="48"/>
      <c r="D23" s="48"/>
    </row>
    <row r="25" spans="1:5" x14ac:dyDescent="0.2">
      <c r="A25" s="362" t="s">
        <v>42</v>
      </c>
      <c r="B25" s="121" t="s">
        <v>35</v>
      </c>
      <c r="C25" s="121" t="s">
        <v>30</v>
      </c>
      <c r="D25" s="121" t="s">
        <v>24</v>
      </c>
      <c r="E25" s="191"/>
    </row>
    <row r="26" spans="1:5" x14ac:dyDescent="0.2">
      <c r="A26" s="437"/>
      <c r="B26" s="52"/>
      <c r="C26" s="52"/>
      <c r="D26" s="52"/>
      <c r="E26" s="111"/>
    </row>
    <row r="27" spans="1:5" x14ac:dyDescent="0.2">
      <c r="A27" s="126" t="s">
        <v>273</v>
      </c>
      <c r="B27" s="207">
        <v>4996</v>
      </c>
      <c r="C27" s="302">
        <v>6117.0469918699182</v>
      </c>
      <c r="D27" s="207">
        <v>5555.7019712195124</v>
      </c>
      <c r="E27" s="193"/>
    </row>
    <row r="28" spans="1:5" x14ac:dyDescent="0.2">
      <c r="A28" s="126" t="s">
        <v>274</v>
      </c>
      <c r="B28" s="207">
        <v>6137</v>
      </c>
      <c r="C28" s="302">
        <v>8677.8940731707316</v>
      </c>
      <c r="D28" s="207">
        <v>8376.6353210569105</v>
      </c>
      <c r="E28" s="193"/>
    </row>
    <row r="29" spans="1:5" x14ac:dyDescent="0.2">
      <c r="A29" s="203" t="s">
        <v>275</v>
      </c>
      <c r="B29" s="226">
        <v>2232</v>
      </c>
      <c r="C29" s="303">
        <v>2387</v>
      </c>
      <c r="D29" s="226">
        <v>2274</v>
      </c>
      <c r="E29" s="193"/>
    </row>
    <row r="30" spans="1:5" x14ac:dyDescent="0.2">
      <c r="A30" s="126" t="s">
        <v>60</v>
      </c>
      <c r="B30" s="110">
        <v>13365</v>
      </c>
      <c r="C30" s="301">
        <v>17181.94106504065</v>
      </c>
      <c r="D30" s="110">
        <v>16206.337292276423</v>
      </c>
      <c r="E30" s="193"/>
    </row>
    <row r="31" spans="1:5" x14ac:dyDescent="0.2">
      <c r="C31" s="207"/>
      <c r="D31" s="207"/>
    </row>
    <row r="32" spans="1:5" x14ac:dyDescent="0.2">
      <c r="C32" s="207"/>
      <c r="D32" s="207"/>
    </row>
    <row r="33" spans="1:5" x14ac:dyDescent="0.2">
      <c r="A33" s="435" t="s">
        <v>276</v>
      </c>
      <c r="B33" s="48"/>
      <c r="C33" s="48"/>
      <c r="D33" s="48"/>
    </row>
    <row r="34" spans="1:5" x14ac:dyDescent="0.2">
      <c r="A34" s="435"/>
      <c r="B34" s="48"/>
      <c r="C34" s="48"/>
      <c r="D34" s="48"/>
    </row>
    <row r="35" spans="1:5" x14ac:dyDescent="0.2">
      <c r="A35" s="435"/>
      <c r="B35" s="48"/>
      <c r="C35" s="48"/>
      <c r="D35" s="48"/>
    </row>
    <row r="36" spans="1:5" x14ac:dyDescent="0.2">
      <c r="A36" s="426" t="s">
        <v>281</v>
      </c>
      <c r="B36" s="124"/>
      <c r="C36" s="124"/>
      <c r="D36" s="124"/>
    </row>
    <row r="37" spans="1:5" x14ac:dyDescent="0.2">
      <c r="B37" s="125"/>
      <c r="C37" s="447"/>
      <c r="D37" s="125"/>
    </row>
    <row r="38" spans="1:5" x14ac:dyDescent="0.2">
      <c r="A38" s="370" t="s">
        <v>42</v>
      </c>
      <c r="B38" s="121" t="s">
        <v>35</v>
      </c>
      <c r="C38" s="121" t="s">
        <v>30</v>
      </c>
      <c r="D38" s="121" t="s">
        <v>24</v>
      </c>
      <c r="E38" s="191"/>
    </row>
    <row r="39" spans="1:5" x14ac:dyDescent="0.2">
      <c r="A39" s="437"/>
      <c r="B39" s="186"/>
      <c r="C39" s="186"/>
      <c r="D39" s="186"/>
      <c r="E39" s="111"/>
    </row>
    <row r="40" spans="1:5" x14ac:dyDescent="0.2">
      <c r="A40" s="428" t="s">
        <v>282</v>
      </c>
      <c r="B40" s="125"/>
      <c r="C40" s="125"/>
      <c r="D40" s="125"/>
      <c r="E40" s="227"/>
    </row>
    <row r="41" spans="1:5" x14ac:dyDescent="0.2">
      <c r="B41" s="125"/>
      <c r="C41" s="125"/>
      <c r="D41" s="125"/>
      <c r="E41" s="227"/>
    </row>
    <row r="42" spans="1:5" x14ac:dyDescent="0.2">
      <c r="A42" s="428" t="s">
        <v>273</v>
      </c>
      <c r="B42" s="207">
        <v>14018</v>
      </c>
      <c r="C42" s="207"/>
      <c r="D42" s="207">
        <v>14229</v>
      </c>
      <c r="E42" s="193"/>
    </row>
    <row r="43" spans="1:5" x14ac:dyDescent="0.2">
      <c r="A43" s="428" t="s">
        <v>283</v>
      </c>
      <c r="B43" s="207">
        <v>16739</v>
      </c>
      <c r="C43" s="207"/>
      <c r="D43" s="207">
        <v>28940</v>
      </c>
      <c r="E43" s="193"/>
    </row>
    <row r="44" spans="1:5" x14ac:dyDescent="0.2">
      <c r="A44" s="370" t="s">
        <v>275</v>
      </c>
      <c r="B44" s="226">
        <v>909</v>
      </c>
      <c r="C44" s="226"/>
      <c r="D44" s="226">
        <v>2727</v>
      </c>
      <c r="E44" s="193"/>
    </row>
    <row r="45" spans="1:5" x14ac:dyDescent="0.2">
      <c r="A45" s="428" t="s">
        <v>60</v>
      </c>
      <c r="B45" s="207">
        <v>31666</v>
      </c>
      <c r="C45" s="207">
        <v>0</v>
      </c>
      <c r="D45" s="207">
        <v>45896</v>
      </c>
      <c r="E45" s="193"/>
    </row>
    <row r="46" spans="1:5" x14ac:dyDescent="0.2">
      <c r="A46" s="428" t="s">
        <v>284</v>
      </c>
      <c r="B46" s="49">
        <v>-428</v>
      </c>
      <c r="D46" s="207">
        <v>-1129</v>
      </c>
      <c r="E46" s="193"/>
    </row>
    <row r="47" spans="1:5" x14ac:dyDescent="0.2">
      <c r="E47" s="193"/>
    </row>
    <row r="48" spans="1:5" ht="57" customHeight="1" x14ac:dyDescent="0.2">
      <c r="A48" s="467" t="s">
        <v>25</v>
      </c>
      <c r="B48" s="467"/>
      <c r="C48" s="467"/>
      <c r="D48" s="467"/>
      <c r="E48" s="467"/>
    </row>
    <row r="49" spans="1:5" ht="14.25" customHeight="1" x14ac:dyDescent="0.2">
      <c r="A49" s="467"/>
      <c r="B49" s="467"/>
      <c r="C49" s="467"/>
      <c r="D49" s="467"/>
      <c r="E49" s="467"/>
    </row>
    <row r="50" spans="1:5" x14ac:dyDescent="0.2">
      <c r="A50" s="182" t="s">
        <v>285</v>
      </c>
      <c r="B50" s="99"/>
      <c r="C50" s="99"/>
      <c r="D50" s="99"/>
    </row>
    <row r="52" spans="1:5" x14ac:dyDescent="0.2">
      <c r="A52" s="362" t="s">
        <v>286</v>
      </c>
      <c r="B52" s="121" t="s">
        <v>35</v>
      </c>
      <c r="C52" s="121" t="s">
        <v>30</v>
      </c>
      <c r="D52" s="121" t="s">
        <v>24</v>
      </c>
    </row>
    <row r="54" spans="1:5" x14ac:dyDescent="0.2">
      <c r="A54" s="439" t="s">
        <v>287</v>
      </c>
      <c r="B54" s="197"/>
      <c r="C54" s="197"/>
      <c r="D54" s="197"/>
    </row>
    <row r="55" spans="1:5" x14ac:dyDescent="0.2">
      <c r="A55" s="439"/>
      <c r="B55" s="197"/>
      <c r="C55" s="197"/>
      <c r="D55" s="197"/>
    </row>
    <row r="56" spans="1:5" x14ac:dyDescent="0.2">
      <c r="A56" s="439" t="s">
        <v>273</v>
      </c>
      <c r="B56" s="286">
        <v>9735</v>
      </c>
      <c r="C56" s="304">
        <v>3816</v>
      </c>
      <c r="D56" s="208">
        <v>5136</v>
      </c>
    </row>
    <row r="57" spans="1:5" ht="12.75" customHeight="1" x14ac:dyDescent="0.2">
      <c r="A57" s="440" t="s">
        <v>274</v>
      </c>
      <c r="B57" s="287">
        <v>825</v>
      </c>
      <c r="C57" s="305">
        <v>636</v>
      </c>
      <c r="D57" s="260">
        <v>660</v>
      </c>
    </row>
    <row r="58" spans="1:5" x14ac:dyDescent="0.2">
      <c r="A58" s="439" t="s">
        <v>60</v>
      </c>
      <c r="B58" s="285">
        <v>10560</v>
      </c>
      <c r="C58" s="304">
        <v>4452</v>
      </c>
      <c r="D58" s="208">
        <v>5796</v>
      </c>
    </row>
    <row r="59" spans="1:5" x14ac:dyDescent="0.2">
      <c r="A59" s="439" t="s">
        <v>288</v>
      </c>
      <c r="B59" s="286">
        <v>-73</v>
      </c>
      <c r="C59" s="304">
        <v>356</v>
      </c>
      <c r="D59" s="208">
        <v>136</v>
      </c>
    </row>
    <row r="60" spans="1:5" x14ac:dyDescent="0.2">
      <c r="A60" s="439"/>
      <c r="B60" s="197"/>
      <c r="C60" s="197"/>
      <c r="D60" s="197"/>
    </row>
    <row r="62" spans="1:5" ht="66" customHeight="1" x14ac:dyDescent="0.2">
      <c r="A62" s="466" t="s">
        <v>16</v>
      </c>
      <c r="B62" s="466"/>
      <c r="C62" s="466"/>
      <c r="D62" s="466"/>
    </row>
    <row r="63" spans="1:5" ht="12.75" customHeight="1" x14ac:dyDescent="0.2">
      <c r="A63" s="466"/>
      <c r="B63" s="466"/>
      <c r="C63" s="466"/>
      <c r="D63" s="466"/>
    </row>
    <row r="64" spans="1:5" ht="12.75" customHeight="1" x14ac:dyDescent="0.2">
      <c r="A64" s="435" t="s">
        <v>289</v>
      </c>
      <c r="B64" s="48"/>
      <c r="C64" s="48"/>
      <c r="D64" s="48"/>
    </row>
    <row r="65" spans="1:6" ht="12.75" customHeight="1" x14ac:dyDescent="0.2"/>
    <row r="66" spans="1:6" ht="12.75" customHeight="1" x14ac:dyDescent="0.2">
      <c r="A66" s="362" t="s">
        <v>42</v>
      </c>
      <c r="B66" s="121" t="s">
        <v>35</v>
      </c>
      <c r="C66" s="201" t="s">
        <v>30</v>
      </c>
      <c r="D66" s="201" t="s">
        <v>24</v>
      </c>
      <c r="E66" s="191"/>
    </row>
    <row r="67" spans="1:6" ht="12.75" customHeight="1" x14ac:dyDescent="0.2">
      <c r="E67" s="227"/>
    </row>
    <row r="68" spans="1:6" ht="12.75" customHeight="1" x14ac:dyDescent="0.2">
      <c r="A68" s="126" t="s">
        <v>290</v>
      </c>
      <c r="E68" s="227"/>
    </row>
    <row r="69" spans="1:6" ht="12.75" customHeight="1" x14ac:dyDescent="0.2">
      <c r="A69" s="126" t="s">
        <v>279</v>
      </c>
      <c r="B69" s="49">
        <v>0</v>
      </c>
      <c r="C69" s="125">
        <v>1099</v>
      </c>
      <c r="D69" s="49">
        <v>775</v>
      </c>
      <c r="E69" s="193"/>
    </row>
    <row r="70" spans="1:6" x14ac:dyDescent="0.2">
      <c r="A70" s="126" t="s">
        <v>284</v>
      </c>
      <c r="B70" s="49">
        <v>0</v>
      </c>
      <c r="C70" s="125">
        <v>-6</v>
      </c>
      <c r="D70" s="49">
        <v>4</v>
      </c>
      <c r="E70" s="227"/>
    </row>
    <row r="71" spans="1:6" x14ac:dyDescent="0.2">
      <c r="C71" s="125"/>
      <c r="E71" s="227"/>
    </row>
    <row r="72" spans="1:6" x14ac:dyDescent="0.2">
      <c r="A72" s="49" t="s">
        <v>15</v>
      </c>
    </row>
    <row r="73" spans="1:6" x14ac:dyDescent="0.2">
      <c r="A73" s="434" t="s">
        <v>311</v>
      </c>
    </row>
    <row r="75" spans="1:6" x14ac:dyDescent="0.2">
      <c r="A75" s="126"/>
      <c r="B75" s="100"/>
      <c r="C75" s="188"/>
      <c r="D75" s="188"/>
      <c r="E75" s="188"/>
      <c r="F75" s="188"/>
    </row>
    <row r="76" spans="1:6" x14ac:dyDescent="0.2">
      <c r="A76" s="426" t="s">
        <v>277</v>
      </c>
      <c r="B76" s="243"/>
      <c r="C76" s="188"/>
      <c r="D76" s="188"/>
      <c r="E76" s="188"/>
      <c r="F76" s="188"/>
    </row>
    <row r="77" spans="1:6" x14ac:dyDescent="0.2">
      <c r="B77" s="100"/>
      <c r="C77" s="447"/>
      <c r="D77" s="188"/>
      <c r="E77" s="188"/>
      <c r="F77" s="188"/>
    </row>
    <row r="78" spans="1:6" x14ac:dyDescent="0.2">
      <c r="A78" s="370" t="s">
        <v>42</v>
      </c>
      <c r="B78" s="121" t="s">
        <v>35</v>
      </c>
      <c r="C78" s="121" t="s">
        <v>30</v>
      </c>
      <c r="D78" s="121" t="s">
        <v>24</v>
      </c>
      <c r="E78" s="106"/>
      <c r="F78" s="188"/>
    </row>
    <row r="79" spans="1:6" x14ac:dyDescent="0.2">
      <c r="A79" s="354"/>
      <c r="B79" s="242"/>
      <c r="C79" s="106"/>
      <c r="D79" s="106"/>
      <c r="E79" s="106"/>
      <c r="F79" s="188"/>
    </row>
    <row r="80" spans="1:6" ht="25.5" x14ac:dyDescent="0.2">
      <c r="A80" s="438" t="s">
        <v>278</v>
      </c>
      <c r="B80" s="448"/>
      <c r="C80" s="188"/>
      <c r="D80" s="188"/>
      <c r="E80" s="189"/>
      <c r="F80" s="188"/>
    </row>
    <row r="81" spans="1:6" x14ac:dyDescent="0.2">
      <c r="A81" s="428" t="s">
        <v>279</v>
      </c>
      <c r="B81" s="283">
        <v>7200</v>
      </c>
      <c r="C81" s="207">
        <v>12444</v>
      </c>
      <c r="D81" s="207">
        <v>12800</v>
      </c>
      <c r="E81" s="101"/>
      <c r="F81" s="188"/>
    </row>
    <row r="82" spans="1:6" x14ac:dyDescent="0.2">
      <c r="A82" s="370" t="s">
        <v>274</v>
      </c>
      <c r="B82" s="284">
        <v>9467</v>
      </c>
      <c r="C82" s="226">
        <v>31082</v>
      </c>
      <c r="D82" s="226">
        <v>16667</v>
      </c>
      <c r="E82" s="245"/>
      <c r="F82" s="188"/>
    </row>
    <row r="83" spans="1:6" x14ac:dyDescent="0.2">
      <c r="A83" s="429" t="s">
        <v>60</v>
      </c>
      <c r="B83" s="207">
        <v>16667</v>
      </c>
      <c r="C83" s="207">
        <v>43526</v>
      </c>
      <c r="D83" s="207">
        <v>29467</v>
      </c>
      <c r="E83" s="244"/>
      <c r="F83" s="188"/>
    </row>
    <row r="84" spans="1:6" x14ac:dyDescent="0.2">
      <c r="A84" s="429" t="s">
        <v>280</v>
      </c>
      <c r="B84" s="285">
        <v>79</v>
      </c>
      <c r="C84" s="207">
        <v>712</v>
      </c>
      <c r="D84" s="207">
        <v>1150</v>
      </c>
      <c r="E84" s="244"/>
      <c r="F84" s="188"/>
    </row>
    <row r="85" spans="1:6" x14ac:dyDescent="0.2">
      <c r="A85" s="439"/>
      <c r="B85" s="197"/>
      <c r="C85" s="207"/>
      <c r="D85" s="207"/>
      <c r="E85" s="244"/>
      <c r="F85" s="188"/>
    </row>
    <row r="86" spans="1:6" x14ac:dyDescent="0.2">
      <c r="A86" s="465" t="s">
        <v>317</v>
      </c>
      <c r="B86" s="465"/>
      <c r="C86" s="465"/>
      <c r="D86" s="465"/>
      <c r="E86" s="188"/>
      <c r="F86" s="188"/>
    </row>
    <row r="87" spans="1:6" x14ac:dyDescent="0.2">
      <c r="A87" s="465"/>
      <c r="B87" s="465"/>
      <c r="C87" s="465"/>
      <c r="D87" s="465"/>
      <c r="E87" s="188"/>
      <c r="F87" s="188"/>
    </row>
    <row r="88" spans="1:6" ht="27" customHeight="1" x14ac:dyDescent="0.2">
      <c r="A88" s="465"/>
      <c r="B88" s="465"/>
      <c r="C88" s="465"/>
      <c r="D88" s="465"/>
      <c r="E88" s="188"/>
      <c r="F88" s="188"/>
    </row>
  </sheetData>
  <mergeCells count="5">
    <mergeCell ref="A86:D88"/>
    <mergeCell ref="A62:D62"/>
    <mergeCell ref="A63:D63"/>
    <mergeCell ref="A48:E48"/>
    <mergeCell ref="A49:E49"/>
  </mergeCells>
  <phoneticPr fontId="8"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J43"/>
  <sheetViews>
    <sheetView topLeftCell="A7" zoomScaleNormal="100" workbookViewId="0">
      <selection activeCell="H14" sqref="H14"/>
    </sheetView>
  </sheetViews>
  <sheetFormatPr defaultRowHeight="12.75" x14ac:dyDescent="0.2"/>
  <cols>
    <col min="1" max="1" width="65.42578125" style="132" bestFit="1" customWidth="1"/>
    <col min="2" max="2" width="9.85546875" style="131" customWidth="1"/>
    <col min="3" max="4" width="12.28515625" style="131" customWidth="1"/>
    <col min="5" max="5" width="9.85546875" style="129" customWidth="1"/>
    <col min="6" max="6" width="10.28515625" style="129" customWidth="1"/>
    <col min="7" max="7" width="12.7109375" style="130" bestFit="1" customWidth="1"/>
    <col min="8" max="8" width="47.85546875" style="132" bestFit="1" customWidth="1"/>
    <col min="9" max="9" width="9.28515625" style="132" customWidth="1"/>
    <col min="10" max="16384" width="9.140625" style="132"/>
  </cols>
  <sheetData>
    <row r="1" spans="1:10" x14ac:dyDescent="0.2">
      <c r="A1" s="128" t="s">
        <v>5</v>
      </c>
      <c r="B1" s="145"/>
      <c r="C1" s="145"/>
      <c r="D1" s="145"/>
      <c r="E1" s="246"/>
    </row>
    <row r="2" spans="1:10" x14ac:dyDescent="0.2">
      <c r="A2" s="128"/>
      <c r="B2" s="145"/>
      <c r="C2" s="145"/>
      <c r="D2" s="145"/>
      <c r="E2" s="246"/>
    </row>
    <row r="3" spans="1:10" ht="15.75" x14ac:dyDescent="0.25">
      <c r="A3" s="314" t="s">
        <v>58</v>
      </c>
      <c r="B3" s="150"/>
      <c r="C3" s="253"/>
      <c r="D3" s="150"/>
      <c r="E3" s="133"/>
      <c r="F3" s="133"/>
      <c r="G3" s="134"/>
      <c r="H3" s="135"/>
    </row>
    <row r="4" spans="1:10" x14ac:dyDescent="0.2">
      <c r="A4" s="219"/>
      <c r="B4" s="220"/>
      <c r="C4" s="228"/>
      <c r="D4" s="332"/>
      <c r="E4" s="247"/>
      <c r="F4" s="221"/>
      <c r="G4" s="132"/>
    </row>
    <row r="5" spans="1:10" x14ac:dyDescent="0.2">
      <c r="A5" s="372" t="s">
        <v>42</v>
      </c>
      <c r="B5" s="136" t="s">
        <v>31</v>
      </c>
      <c r="C5" s="136" t="s">
        <v>22</v>
      </c>
      <c r="D5" s="136"/>
      <c r="E5" s="136" t="s">
        <v>23</v>
      </c>
      <c r="F5" s="132"/>
      <c r="G5" s="473"/>
      <c r="H5" s="218"/>
      <c r="I5" s="218"/>
      <c r="J5" s="218"/>
    </row>
    <row r="6" spans="1:10" x14ac:dyDescent="0.2">
      <c r="E6" s="131"/>
      <c r="F6" s="132"/>
      <c r="G6" s="132"/>
      <c r="H6" s="218"/>
      <c r="I6" s="218"/>
      <c r="J6" s="218"/>
    </row>
    <row r="7" spans="1:10" s="131" customFormat="1" ht="12.75" customHeight="1" x14ac:dyDescent="0.2">
      <c r="A7" s="215" t="s">
        <v>52</v>
      </c>
      <c r="B7" s="137">
        <v>-1338</v>
      </c>
      <c r="C7" s="137">
        <v>7056</v>
      </c>
      <c r="D7" s="137">
        <v>22183</v>
      </c>
      <c r="E7" s="137">
        <v>34452</v>
      </c>
      <c r="F7" s="312"/>
      <c r="G7" s="312"/>
      <c r="H7" s="308"/>
      <c r="I7" s="309"/>
      <c r="J7" s="310"/>
    </row>
    <row r="8" spans="1:10" s="131" customFormat="1" ht="12.75" customHeight="1" x14ac:dyDescent="0.2">
      <c r="A8" s="215"/>
      <c r="B8" s="137"/>
      <c r="C8" s="137"/>
      <c r="D8" s="137"/>
      <c r="E8" s="137"/>
      <c r="F8" s="312"/>
      <c r="G8" s="312"/>
      <c r="H8" s="308"/>
      <c r="I8" s="309"/>
      <c r="J8" s="310"/>
    </row>
    <row r="9" spans="1:10" s="131" customFormat="1" x14ac:dyDescent="0.2">
      <c r="A9" s="441" t="s">
        <v>291</v>
      </c>
      <c r="B9" s="137"/>
      <c r="C9" s="137"/>
      <c r="D9" s="137"/>
      <c r="E9" s="137"/>
      <c r="F9" s="312"/>
      <c r="G9" s="312"/>
      <c r="H9" s="373"/>
      <c r="I9" s="309"/>
      <c r="J9" s="310"/>
    </row>
    <row r="10" spans="1:10" s="131" customFormat="1" ht="12.75" customHeight="1" x14ac:dyDescent="0.2">
      <c r="A10" s="215"/>
      <c r="B10" s="137"/>
      <c r="C10" s="137"/>
      <c r="D10" s="137"/>
      <c r="E10" s="137"/>
      <c r="F10" s="312"/>
      <c r="G10" s="312"/>
      <c r="H10" s="308"/>
      <c r="I10" s="309"/>
      <c r="J10" s="310"/>
    </row>
    <row r="11" spans="1:10" s="131" customFormat="1" x14ac:dyDescent="0.2">
      <c r="A11" s="370" t="s">
        <v>59</v>
      </c>
      <c r="B11" s="294">
        <v>66.78</v>
      </c>
      <c r="C11" s="294">
        <v>-189</v>
      </c>
      <c r="D11" s="294">
        <v>66.78</v>
      </c>
      <c r="E11" s="294">
        <v>-189</v>
      </c>
      <c r="F11" s="312"/>
      <c r="G11" s="312"/>
      <c r="H11" s="308"/>
      <c r="I11" s="309"/>
      <c r="J11" s="310"/>
    </row>
    <row r="12" spans="1:10" s="131" customFormat="1" x14ac:dyDescent="0.2">
      <c r="A12" s="100" t="s">
        <v>319</v>
      </c>
      <c r="B12" s="137">
        <v>66.78</v>
      </c>
      <c r="C12" s="137">
        <v>-189</v>
      </c>
      <c r="D12" s="137">
        <v>66.78</v>
      </c>
      <c r="E12" s="137">
        <v>-189</v>
      </c>
      <c r="F12" s="312"/>
      <c r="G12" s="312"/>
      <c r="H12" s="308"/>
      <c r="I12" s="309"/>
      <c r="J12" s="310"/>
    </row>
    <row r="13" spans="1:10" s="131" customFormat="1" x14ac:dyDescent="0.2">
      <c r="B13" s="137"/>
      <c r="C13" s="137"/>
      <c r="D13" s="137"/>
      <c r="E13" s="137"/>
      <c r="F13" s="312"/>
      <c r="G13" s="312"/>
      <c r="H13" s="308"/>
      <c r="I13" s="309"/>
      <c r="J13" s="310"/>
    </row>
    <row r="14" spans="1:10" s="131" customFormat="1" x14ac:dyDescent="0.2">
      <c r="A14" s="99" t="s">
        <v>292</v>
      </c>
      <c r="B14" s="137"/>
      <c r="C14" s="137"/>
      <c r="D14" s="137"/>
      <c r="E14" s="137"/>
      <c r="F14" s="312"/>
      <c r="G14" s="312"/>
      <c r="H14" s="308"/>
      <c r="I14" s="309"/>
      <c r="J14" s="310"/>
    </row>
    <row r="15" spans="1:10" s="131" customFormat="1" x14ac:dyDescent="0.2">
      <c r="B15" s="137"/>
      <c r="C15" s="137"/>
      <c r="D15" s="137"/>
      <c r="E15" s="137"/>
      <c r="F15" s="312"/>
      <c r="G15" s="312"/>
      <c r="H15" s="308"/>
      <c r="I15" s="309"/>
      <c r="J15" s="310"/>
    </row>
    <row r="16" spans="1:10" s="129" customFormat="1" ht="12.75" customHeight="1" x14ac:dyDescent="0.2">
      <c r="A16" s="212" t="s">
        <v>61</v>
      </c>
      <c r="B16" s="212">
        <v>-486.529</v>
      </c>
      <c r="C16" s="212">
        <v>-700</v>
      </c>
      <c r="D16" s="212">
        <v>-367.529</v>
      </c>
      <c r="E16" s="212">
        <v>1098</v>
      </c>
      <c r="F16" s="312"/>
      <c r="G16" s="312"/>
      <c r="H16" s="311"/>
      <c r="I16" s="309"/>
      <c r="J16" s="309"/>
    </row>
    <row r="17" spans="1:10" s="129" customFormat="1" ht="12.75" customHeight="1" x14ac:dyDescent="0.2">
      <c r="A17" s="212" t="s">
        <v>62</v>
      </c>
      <c r="B17" s="212"/>
      <c r="C17" s="212"/>
      <c r="D17" s="212"/>
      <c r="E17" s="212"/>
      <c r="F17" s="312"/>
      <c r="G17" s="312"/>
      <c r="H17" s="311"/>
      <c r="I17" s="309"/>
      <c r="J17" s="309"/>
    </row>
    <row r="18" spans="1:10" s="129" customFormat="1" ht="12.75" customHeight="1" x14ac:dyDescent="0.2">
      <c r="A18" s="212" t="s">
        <v>63</v>
      </c>
      <c r="B18" s="212"/>
      <c r="C18" s="212"/>
      <c r="D18" s="212"/>
      <c r="E18" s="212"/>
      <c r="F18" s="312"/>
      <c r="G18" s="312"/>
      <c r="H18" s="311"/>
      <c r="I18" s="309"/>
      <c r="J18" s="309"/>
    </row>
    <row r="19" spans="1:10" s="129" customFormat="1" ht="12.75" customHeight="1" x14ac:dyDescent="0.2">
      <c r="A19" s="214" t="s">
        <v>64</v>
      </c>
      <c r="B19" s="213">
        <v>-0.20000000000000018</v>
      </c>
      <c r="C19" s="213">
        <v>1</v>
      </c>
      <c r="D19" s="213">
        <v>-2.2000000000000002</v>
      </c>
      <c r="E19" s="213">
        <v>2</v>
      </c>
      <c r="F19" s="312"/>
      <c r="G19" s="312"/>
      <c r="H19" s="311"/>
      <c r="I19" s="309"/>
      <c r="J19" s="309"/>
    </row>
    <row r="20" spans="1:10" s="129" customFormat="1" ht="12.75" hidden="1" customHeight="1" x14ac:dyDescent="0.2">
      <c r="A20" s="214" t="s">
        <v>7</v>
      </c>
      <c r="B20" s="214"/>
      <c r="C20" s="214"/>
      <c r="D20" s="214"/>
      <c r="E20" s="214"/>
      <c r="F20" s="312"/>
      <c r="G20" s="312"/>
      <c r="H20" s="311"/>
      <c r="I20" s="309"/>
      <c r="J20" s="309"/>
    </row>
    <row r="21" spans="1:10" s="129" customFormat="1" ht="12.75" customHeight="1" x14ac:dyDescent="0.2">
      <c r="A21" s="212" t="s">
        <v>65</v>
      </c>
      <c r="B21" s="138">
        <v>-0.20000000000000018</v>
      </c>
      <c r="C21" s="138">
        <v>1</v>
      </c>
      <c r="D21" s="138">
        <v>-2.2000000000000002</v>
      </c>
      <c r="E21" s="138">
        <v>2</v>
      </c>
      <c r="F21" s="312"/>
      <c r="G21" s="312"/>
      <c r="H21" s="311"/>
      <c r="I21" s="309"/>
      <c r="J21" s="309"/>
    </row>
    <row r="22" spans="1:10" s="129" customFormat="1" ht="12.75" customHeight="1" x14ac:dyDescent="0.2">
      <c r="A22" s="217" t="s">
        <v>66</v>
      </c>
      <c r="B22" s="138">
        <v>-237.79899999999998</v>
      </c>
      <c r="C22" s="138">
        <v>-141</v>
      </c>
      <c r="D22" s="138">
        <v>-426.79899999999998</v>
      </c>
      <c r="E22" s="138">
        <v>627</v>
      </c>
      <c r="F22" s="312"/>
      <c r="G22" s="312"/>
      <c r="H22" s="311"/>
      <c r="I22" s="309"/>
      <c r="J22" s="309"/>
    </row>
    <row r="23" spans="1:10" s="129" customFormat="1" ht="12.75" customHeight="1" x14ac:dyDescent="0.2">
      <c r="A23" s="474" t="s">
        <v>67</v>
      </c>
      <c r="B23" s="204">
        <v>-8.9969999999999999</v>
      </c>
      <c r="C23" s="204">
        <v>-1</v>
      </c>
      <c r="D23" s="204">
        <v>-30.997</v>
      </c>
      <c r="E23" s="204">
        <v>10</v>
      </c>
      <c r="F23" s="312"/>
      <c r="G23" s="312"/>
      <c r="H23" s="141"/>
    </row>
    <row r="24" spans="1:10" s="135" customFormat="1" ht="25.5" customHeight="1" x14ac:dyDescent="0.2">
      <c r="A24" s="243" t="s">
        <v>293</v>
      </c>
      <c r="B24" s="196">
        <v>-733.52499999999998</v>
      </c>
      <c r="C24" s="196">
        <v>-841</v>
      </c>
      <c r="D24" s="196">
        <v>-827.52499999999998</v>
      </c>
      <c r="E24" s="196">
        <v>1737</v>
      </c>
      <c r="F24" s="312"/>
      <c r="G24" s="312"/>
      <c r="H24" s="142"/>
    </row>
    <row r="25" spans="1:10" s="135" customFormat="1" ht="12.75" customHeight="1" x14ac:dyDescent="0.2">
      <c r="A25" s="295" t="s">
        <v>68</v>
      </c>
      <c r="B25" s="195">
        <v>-2004.7450000000001</v>
      </c>
      <c r="C25" s="195">
        <v>6026</v>
      </c>
      <c r="D25" s="195">
        <v>21422.254999999997</v>
      </c>
      <c r="E25" s="195">
        <v>36000</v>
      </c>
      <c r="F25" s="312"/>
      <c r="G25" s="312"/>
      <c r="H25" s="143"/>
      <c r="I25" s="313"/>
    </row>
    <row r="26" spans="1:10" s="135" customFormat="1" ht="12.75" customHeight="1" x14ac:dyDescent="0.2">
      <c r="A26" s="216"/>
      <c r="B26" s="205"/>
      <c r="C26" s="205"/>
      <c r="D26" s="205"/>
      <c r="E26" s="205"/>
      <c r="F26" s="312"/>
      <c r="G26" s="312"/>
      <c r="H26" s="143"/>
    </row>
    <row r="27" spans="1:10" ht="12.75" customHeight="1" x14ac:dyDescent="0.2">
      <c r="A27" s="371" t="s">
        <v>53</v>
      </c>
      <c r="B27" s="206"/>
      <c r="C27" s="206"/>
      <c r="D27" s="206"/>
      <c r="E27" s="206"/>
      <c r="F27" s="312"/>
      <c r="G27" s="312"/>
      <c r="H27" s="144"/>
      <c r="I27" s="135"/>
    </row>
    <row r="28" spans="1:10" ht="12.75" customHeight="1" x14ac:dyDescent="0.2">
      <c r="A28" s="310" t="s">
        <v>54</v>
      </c>
      <c r="B28" s="137">
        <v>-1995.211000000003</v>
      </c>
      <c r="C28" s="137">
        <v>6026</v>
      </c>
      <c r="D28" s="137">
        <v>21455.788999999997</v>
      </c>
      <c r="E28" s="137">
        <v>35997</v>
      </c>
      <c r="F28" s="312"/>
      <c r="G28" s="312"/>
      <c r="H28" s="144"/>
      <c r="I28" s="135"/>
    </row>
    <row r="29" spans="1:10" ht="12.75" customHeight="1" x14ac:dyDescent="0.2">
      <c r="A29" s="131" t="s">
        <v>55</v>
      </c>
      <c r="B29" s="137">
        <v>-8.5339999999999989</v>
      </c>
      <c r="C29" s="137">
        <v>0</v>
      </c>
      <c r="D29" s="137">
        <v>-33.533999999999999</v>
      </c>
      <c r="E29" s="137">
        <v>3</v>
      </c>
      <c r="F29" s="312"/>
      <c r="G29" s="312"/>
      <c r="H29" s="222"/>
      <c r="I29" s="135"/>
      <c r="J29" s="135"/>
    </row>
    <row r="30" spans="1:10" x14ac:dyDescent="0.2">
      <c r="F30" s="138"/>
      <c r="G30" s="198"/>
      <c r="H30" s="222"/>
      <c r="I30" s="222"/>
    </row>
    <row r="32" spans="1:10" ht="15.75" x14ac:dyDescent="0.25">
      <c r="A32" s="314" t="s">
        <v>69</v>
      </c>
      <c r="B32" s="133"/>
      <c r="C32" s="134"/>
      <c r="D32" s="315"/>
      <c r="E32" s="131"/>
      <c r="F32" s="130"/>
      <c r="G32" s="316"/>
    </row>
    <row r="33" spans="1:7" ht="15.75" x14ac:dyDescent="0.25">
      <c r="A33" s="314"/>
      <c r="B33" s="133"/>
      <c r="C33" s="317"/>
      <c r="D33" s="315"/>
      <c r="E33" s="131"/>
      <c r="F33" s="317"/>
      <c r="G33" s="316"/>
    </row>
    <row r="34" spans="1:7" x14ac:dyDescent="0.2">
      <c r="A34" s="219"/>
      <c r="B34" s="318"/>
      <c r="C34" s="319" t="s">
        <v>34</v>
      </c>
      <c r="D34" s="320"/>
      <c r="E34" s="318"/>
      <c r="F34" s="319" t="s">
        <v>33</v>
      </c>
      <c r="G34" s="321"/>
    </row>
    <row r="35" spans="1:7" ht="38.25" x14ac:dyDescent="0.2">
      <c r="A35" s="372" t="s">
        <v>42</v>
      </c>
      <c r="B35" s="322" t="s">
        <v>72</v>
      </c>
      <c r="C35" s="322" t="s">
        <v>73</v>
      </c>
      <c r="D35" s="323" t="s">
        <v>74</v>
      </c>
      <c r="E35" s="376" t="s">
        <v>72</v>
      </c>
      <c r="F35" s="322" t="s">
        <v>75</v>
      </c>
      <c r="G35" s="323" t="s">
        <v>74</v>
      </c>
    </row>
    <row r="36" spans="1:7" x14ac:dyDescent="0.2">
      <c r="B36" s="324"/>
      <c r="C36" s="324"/>
      <c r="D36" s="325"/>
      <c r="E36" s="324"/>
      <c r="F36" s="324"/>
      <c r="G36" s="326"/>
    </row>
    <row r="37" spans="1:7" x14ac:dyDescent="0.2">
      <c r="A37" s="327" t="s">
        <v>61</v>
      </c>
      <c r="B37" s="138">
        <v>-458.029</v>
      </c>
      <c r="C37" s="138">
        <v>90.5</v>
      </c>
      <c r="D37" s="328">
        <v>-367.529</v>
      </c>
      <c r="E37" s="138">
        <v>1454</v>
      </c>
      <c r="F37" s="138">
        <v>-356</v>
      </c>
      <c r="G37" s="324">
        <v>1098</v>
      </c>
    </row>
    <row r="38" spans="1:7" x14ac:dyDescent="0.2">
      <c r="A38" s="212" t="s">
        <v>62</v>
      </c>
      <c r="B38" s="138"/>
      <c r="C38" s="138"/>
      <c r="D38" s="328"/>
      <c r="E38" s="138"/>
      <c r="F38" s="324"/>
      <c r="G38" s="324"/>
    </row>
    <row r="39" spans="1:7" x14ac:dyDescent="0.2">
      <c r="A39" s="212" t="s">
        <v>63</v>
      </c>
      <c r="B39" s="138">
        <v>-2.9140000000000001</v>
      </c>
      <c r="C39" s="138">
        <v>0.71399999999999997</v>
      </c>
      <c r="D39" s="328">
        <v>-2.2000000000000002</v>
      </c>
      <c r="E39" s="138">
        <v>2</v>
      </c>
      <c r="F39" s="324"/>
      <c r="G39" s="324">
        <v>2</v>
      </c>
    </row>
    <row r="40" spans="1:7" x14ac:dyDescent="0.2">
      <c r="A40" s="154" t="s">
        <v>66</v>
      </c>
      <c r="B40" s="138">
        <v>-426.79899999999998</v>
      </c>
      <c r="C40" s="324"/>
      <c r="D40" s="328">
        <v>-426.79899999999998</v>
      </c>
      <c r="E40" s="138">
        <v>694</v>
      </c>
      <c r="F40" s="324">
        <v>-67</v>
      </c>
      <c r="G40" s="324">
        <v>627</v>
      </c>
    </row>
    <row r="41" spans="1:7" x14ac:dyDescent="0.2">
      <c r="A41" s="374" t="s">
        <v>70</v>
      </c>
      <c r="B41" s="329">
        <v>-30.997</v>
      </c>
      <c r="C41" s="329"/>
      <c r="D41" s="330">
        <v>-30.997</v>
      </c>
      <c r="E41" s="329">
        <v>10</v>
      </c>
      <c r="F41" s="329"/>
      <c r="G41" s="329">
        <v>10</v>
      </c>
    </row>
    <row r="42" spans="1:7" x14ac:dyDescent="0.2">
      <c r="A42" s="375" t="s">
        <v>71</v>
      </c>
      <c r="B42" s="138">
        <v>-918.73899999999992</v>
      </c>
      <c r="C42" s="138">
        <v>91.213999999999999</v>
      </c>
      <c r="D42" s="328">
        <v>-827.52499999999986</v>
      </c>
      <c r="E42" s="138">
        <v>2160</v>
      </c>
      <c r="F42" s="138">
        <v>-423</v>
      </c>
      <c r="G42" s="324">
        <v>1737</v>
      </c>
    </row>
    <row r="43" spans="1:7" x14ac:dyDescent="0.2">
      <c r="C43" s="138"/>
      <c r="D43" s="138"/>
      <c r="E43" s="138"/>
    </row>
  </sheetData>
  <phoneticPr fontId="31" type="noConversion"/>
  <pageMargins left="0.72" right="0.42" top="0.98425196850393704" bottom="0" header="0.79" footer="0.4921259845"/>
  <pageSetup paperSize="9" scale="6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G90"/>
  <sheetViews>
    <sheetView zoomScaleNormal="100" workbookViewId="0">
      <selection activeCell="H14" sqref="H14"/>
    </sheetView>
  </sheetViews>
  <sheetFormatPr defaultRowHeight="12.75" x14ac:dyDescent="0.2"/>
  <cols>
    <col min="1" max="1" width="40.85546875" style="2" customWidth="1"/>
    <col min="2" max="2" width="10.140625" style="2" bestFit="1" customWidth="1"/>
    <col min="3" max="3" width="11" style="68" customWidth="1"/>
    <col min="4" max="4" width="9.140625" style="2"/>
    <col min="5" max="5" width="10" style="2" bestFit="1" customWidth="1"/>
    <col min="6" max="16384" width="9.140625" style="2"/>
  </cols>
  <sheetData>
    <row r="1" spans="1:7" x14ac:dyDescent="0.2">
      <c r="A1" s="128" t="s">
        <v>5</v>
      </c>
    </row>
    <row r="3" spans="1:7" ht="15.75" x14ac:dyDescent="0.25">
      <c r="A3" s="1" t="s">
        <v>76</v>
      </c>
      <c r="B3" s="276"/>
      <c r="C3" s="277"/>
    </row>
    <row r="4" spans="1:7" x14ac:dyDescent="0.2">
      <c r="A4" s="12"/>
      <c r="B4" s="306"/>
      <c r="C4" s="241"/>
    </row>
    <row r="5" spans="1:7" x14ac:dyDescent="0.2">
      <c r="A5" s="372" t="s">
        <v>42</v>
      </c>
      <c r="B5" s="71" t="s">
        <v>35</v>
      </c>
      <c r="C5" s="71" t="s">
        <v>24</v>
      </c>
      <c r="D5" s="470"/>
      <c r="G5" s="470"/>
    </row>
    <row r="6" spans="1:7" x14ac:dyDescent="0.2">
      <c r="A6" s="12"/>
      <c r="B6" s="68"/>
    </row>
    <row r="7" spans="1:7" x14ac:dyDescent="0.2">
      <c r="A7" s="4" t="s">
        <v>77</v>
      </c>
      <c r="B7" s="65"/>
      <c r="C7" s="65"/>
    </row>
    <row r="8" spans="1:7" x14ac:dyDescent="0.2">
      <c r="B8" s="65"/>
      <c r="C8" s="65"/>
    </row>
    <row r="9" spans="1:7" x14ac:dyDescent="0.2">
      <c r="A9" s="4" t="s">
        <v>78</v>
      </c>
      <c r="B9" s="65"/>
      <c r="C9" s="65"/>
    </row>
    <row r="10" spans="1:7" x14ac:dyDescent="0.2">
      <c r="A10" s="4"/>
      <c r="B10" s="65"/>
      <c r="C10" s="65"/>
    </row>
    <row r="11" spans="1:7" x14ac:dyDescent="0.2">
      <c r="A11" s="7" t="s">
        <v>79</v>
      </c>
      <c r="B11" s="65"/>
      <c r="C11" s="65"/>
    </row>
    <row r="12" spans="1:7" x14ac:dyDescent="0.2">
      <c r="A12" s="13" t="s">
        <v>319</v>
      </c>
      <c r="B12" s="65">
        <v>112818</v>
      </c>
      <c r="C12" s="65">
        <v>120189</v>
      </c>
      <c r="D12" s="5"/>
      <c r="E12" s="5"/>
    </row>
    <row r="13" spans="1:7" x14ac:dyDescent="0.2">
      <c r="A13" s="377" t="s">
        <v>80</v>
      </c>
      <c r="B13" s="65">
        <v>5071</v>
      </c>
      <c r="C13" s="65">
        <v>7880</v>
      </c>
      <c r="D13" s="5"/>
    </row>
    <row r="14" spans="1:7" x14ac:dyDescent="0.2">
      <c r="A14" s="377" t="s">
        <v>81</v>
      </c>
      <c r="B14" s="65">
        <v>397</v>
      </c>
      <c r="C14" s="65">
        <v>1810</v>
      </c>
      <c r="D14" s="5"/>
    </row>
    <row r="15" spans="1:7" ht="25.5" x14ac:dyDescent="0.2">
      <c r="A15" s="377" t="s">
        <v>82</v>
      </c>
      <c r="B15" s="65">
        <v>36</v>
      </c>
      <c r="C15" s="65">
        <v>57</v>
      </c>
      <c r="D15" s="5"/>
    </row>
    <row r="16" spans="1:7" x14ac:dyDescent="0.2">
      <c r="A16" s="378" t="s">
        <v>83</v>
      </c>
      <c r="B16" s="66">
        <v>7993</v>
      </c>
      <c r="C16" s="66">
        <v>8494</v>
      </c>
      <c r="D16" s="5"/>
    </row>
    <row r="17" spans="1:5" x14ac:dyDescent="0.2">
      <c r="A17" s="12"/>
      <c r="B17" s="67">
        <v>126315</v>
      </c>
      <c r="C17" s="67">
        <v>138430</v>
      </c>
      <c r="D17" s="65"/>
      <c r="E17" s="65"/>
    </row>
    <row r="18" spans="1:5" x14ac:dyDescent="0.2">
      <c r="A18" s="442" t="s">
        <v>84</v>
      </c>
      <c r="B18" s="65"/>
      <c r="C18" s="65"/>
      <c r="D18" s="65"/>
      <c r="E18" s="68"/>
    </row>
    <row r="19" spans="1:5" x14ac:dyDescent="0.2">
      <c r="A19" s="13" t="s">
        <v>85</v>
      </c>
      <c r="B19" s="65">
        <v>3750</v>
      </c>
      <c r="C19" s="65">
        <v>3844</v>
      </c>
      <c r="D19" s="65"/>
      <c r="E19" s="68"/>
    </row>
    <row r="20" spans="1:5" x14ac:dyDescent="0.2">
      <c r="A20" s="13" t="s">
        <v>86</v>
      </c>
      <c r="B20" s="65">
        <v>49744</v>
      </c>
      <c r="C20" s="65">
        <v>52393</v>
      </c>
      <c r="D20" s="65"/>
      <c r="E20" s="68"/>
    </row>
    <row r="21" spans="1:5" x14ac:dyDescent="0.2">
      <c r="A21" s="13" t="s">
        <v>87</v>
      </c>
      <c r="B21" s="65">
        <v>115797</v>
      </c>
      <c r="C21" s="65">
        <v>121179</v>
      </c>
      <c r="D21" s="65"/>
      <c r="E21" s="68"/>
    </row>
    <row r="22" spans="1:5" x14ac:dyDescent="0.2">
      <c r="A22" s="13" t="s">
        <v>88</v>
      </c>
      <c r="B22" s="65">
        <v>85</v>
      </c>
      <c r="C22" s="65">
        <v>86</v>
      </c>
      <c r="D22" s="65"/>
      <c r="E22" s="68"/>
    </row>
    <row r="23" spans="1:5" ht="25.5" x14ac:dyDescent="0.2">
      <c r="A23" s="379" t="s">
        <v>89</v>
      </c>
      <c r="B23" s="66">
        <v>2157</v>
      </c>
      <c r="C23" s="66">
        <v>2657</v>
      </c>
      <c r="D23" s="65"/>
      <c r="E23" s="68"/>
    </row>
    <row r="24" spans="1:5" x14ac:dyDescent="0.2">
      <c r="A24" s="8"/>
      <c r="B24" s="67">
        <v>171533</v>
      </c>
      <c r="C24" s="67">
        <v>180159</v>
      </c>
      <c r="D24" s="65"/>
      <c r="E24" s="68"/>
    </row>
    <row r="25" spans="1:5" x14ac:dyDescent="0.2">
      <c r="A25" s="361" t="s">
        <v>90</v>
      </c>
      <c r="B25" s="65"/>
      <c r="C25" s="65"/>
      <c r="D25" s="65"/>
      <c r="E25" s="68"/>
    </row>
    <row r="26" spans="1:5" x14ac:dyDescent="0.2">
      <c r="A26" s="13" t="s">
        <v>294</v>
      </c>
      <c r="B26" s="65">
        <v>1</v>
      </c>
      <c r="C26" s="65"/>
      <c r="D26" s="65"/>
      <c r="E26" s="68"/>
    </row>
    <row r="27" spans="1:5" x14ac:dyDescent="0.2">
      <c r="A27" s="13" t="s">
        <v>91</v>
      </c>
      <c r="B27" s="65">
        <v>4251</v>
      </c>
      <c r="C27" s="65">
        <v>7284</v>
      </c>
      <c r="D27" s="290"/>
      <c r="E27" s="68"/>
    </row>
    <row r="28" spans="1:5" x14ac:dyDescent="0.2">
      <c r="A28" s="13" t="s">
        <v>92</v>
      </c>
      <c r="B28" s="65">
        <v>3685</v>
      </c>
      <c r="C28" s="65">
        <v>3608</v>
      </c>
      <c r="D28" s="65"/>
      <c r="E28" s="68"/>
    </row>
    <row r="29" spans="1:5" x14ac:dyDescent="0.2">
      <c r="A29" s="13" t="s">
        <v>93</v>
      </c>
      <c r="B29" s="65">
        <v>2847</v>
      </c>
      <c r="C29" s="65">
        <v>3845</v>
      </c>
      <c r="D29" s="65"/>
      <c r="E29" s="68"/>
    </row>
    <row r="30" spans="1:5" x14ac:dyDescent="0.2">
      <c r="A30" s="14" t="s">
        <v>94</v>
      </c>
      <c r="B30" s="66">
        <v>2389</v>
      </c>
      <c r="C30" s="66">
        <v>2755</v>
      </c>
      <c r="D30" s="65"/>
      <c r="E30" s="291"/>
    </row>
    <row r="31" spans="1:5" x14ac:dyDescent="0.2">
      <c r="A31" s="12"/>
      <c r="B31" s="65">
        <v>13174</v>
      </c>
      <c r="C31" s="65">
        <v>17492</v>
      </c>
      <c r="D31" s="65"/>
      <c r="E31" s="65"/>
    </row>
    <row r="32" spans="1:5" x14ac:dyDescent="0.2">
      <c r="A32" s="12"/>
      <c r="B32" s="65"/>
      <c r="C32" s="65"/>
      <c r="D32" s="65"/>
      <c r="E32" s="68"/>
    </row>
    <row r="33" spans="1:6" x14ac:dyDescent="0.2">
      <c r="A33" s="11" t="s">
        <v>95</v>
      </c>
      <c r="B33" s="67">
        <v>311021</v>
      </c>
      <c r="C33" s="67">
        <v>336081</v>
      </c>
      <c r="D33" s="65"/>
      <c r="E33" s="65"/>
    </row>
    <row r="34" spans="1:6" x14ac:dyDescent="0.2">
      <c r="A34" s="11"/>
      <c r="B34" s="65"/>
      <c r="C34" s="65"/>
      <c r="D34" s="65"/>
      <c r="E34" s="68"/>
    </row>
    <row r="35" spans="1:6" x14ac:dyDescent="0.2">
      <c r="A35" s="11" t="s">
        <v>96</v>
      </c>
      <c r="B35" s="65"/>
      <c r="C35" s="65"/>
      <c r="D35" s="65"/>
      <c r="E35" s="68"/>
    </row>
    <row r="36" spans="1:6" x14ac:dyDescent="0.2">
      <c r="B36" s="65"/>
      <c r="C36" s="65"/>
      <c r="D36" s="5"/>
    </row>
    <row r="37" spans="1:6" x14ac:dyDescent="0.2">
      <c r="A37" s="2" t="s">
        <v>97</v>
      </c>
      <c r="B37" s="65">
        <v>26097</v>
      </c>
      <c r="C37" s="65">
        <v>24884</v>
      </c>
      <c r="D37" s="5"/>
    </row>
    <row r="38" spans="1:6" x14ac:dyDescent="0.2">
      <c r="A38" s="7" t="s">
        <v>98</v>
      </c>
      <c r="B38" s="65">
        <v>99979</v>
      </c>
      <c r="C38" s="65">
        <v>103925</v>
      </c>
      <c r="D38" s="5"/>
      <c r="F38" s="5"/>
    </row>
    <row r="39" spans="1:6" x14ac:dyDescent="0.2">
      <c r="A39" s="7" t="s">
        <v>99</v>
      </c>
      <c r="B39" s="65">
        <v>84</v>
      </c>
      <c r="C39" s="65">
        <v>1290</v>
      </c>
      <c r="D39" s="5"/>
    </row>
    <row r="40" spans="1:6" x14ac:dyDescent="0.2">
      <c r="A40" s="7" t="s">
        <v>100</v>
      </c>
      <c r="B40" s="65">
        <v>335</v>
      </c>
      <c r="C40" s="65">
        <v>491</v>
      </c>
      <c r="D40" s="5"/>
    </row>
    <row r="41" spans="1:6" x14ac:dyDescent="0.2">
      <c r="A41" s="7" t="s">
        <v>91</v>
      </c>
      <c r="B41" s="65">
        <v>0</v>
      </c>
      <c r="C41" s="65">
        <v>2499</v>
      </c>
      <c r="D41" s="5"/>
    </row>
    <row r="42" spans="1:6" x14ac:dyDescent="0.2">
      <c r="A42" s="6" t="s">
        <v>101</v>
      </c>
      <c r="B42" s="66">
        <v>58474</v>
      </c>
      <c r="C42" s="66">
        <v>12083</v>
      </c>
      <c r="D42" s="5"/>
    </row>
    <row r="43" spans="1:6" x14ac:dyDescent="0.2">
      <c r="A43" s="7"/>
      <c r="B43" s="67"/>
      <c r="C43" s="67"/>
      <c r="D43" s="5"/>
    </row>
    <row r="44" spans="1:6" x14ac:dyDescent="0.2">
      <c r="A44" s="9" t="s">
        <v>102</v>
      </c>
      <c r="B44" s="67">
        <v>184969</v>
      </c>
      <c r="C44" s="67">
        <v>145172</v>
      </c>
      <c r="D44" s="5"/>
      <c r="E44" s="5"/>
    </row>
    <row r="45" spans="1:6" x14ac:dyDescent="0.2">
      <c r="A45" s="8"/>
      <c r="B45" s="67"/>
      <c r="C45" s="67"/>
      <c r="D45" s="5"/>
    </row>
    <row r="46" spans="1:6" ht="13.5" thickBot="1" x14ac:dyDescent="0.25">
      <c r="A46" s="16" t="s">
        <v>103</v>
      </c>
      <c r="B46" s="72">
        <v>495990</v>
      </c>
      <c r="C46" s="72">
        <v>481253</v>
      </c>
      <c r="D46" s="5"/>
    </row>
    <row r="47" spans="1:6" x14ac:dyDescent="0.2">
      <c r="A47" s="9"/>
      <c r="B47" s="5"/>
      <c r="C47" s="67"/>
      <c r="D47" s="5"/>
    </row>
    <row r="48" spans="1:6" x14ac:dyDescent="0.2">
      <c r="C48" s="67"/>
      <c r="D48" s="5"/>
    </row>
    <row r="49" spans="1:7" x14ac:dyDescent="0.2">
      <c r="A49" s="9"/>
      <c r="D49" s="5"/>
    </row>
    <row r="50" spans="1:7" x14ac:dyDescent="0.2">
      <c r="A50" s="9"/>
      <c r="D50" s="5"/>
    </row>
    <row r="51" spans="1:7" x14ac:dyDescent="0.2">
      <c r="A51" s="53" t="s">
        <v>4</v>
      </c>
      <c r="B51" s="71" t="s">
        <v>35</v>
      </c>
      <c r="C51" s="71" t="s">
        <v>24</v>
      </c>
      <c r="D51" s="5"/>
    </row>
    <row r="52" spans="1:7" x14ac:dyDescent="0.2">
      <c r="A52" s="12"/>
      <c r="D52" s="5"/>
    </row>
    <row r="53" spans="1:7" x14ac:dyDescent="0.2">
      <c r="A53" s="11" t="s">
        <v>104</v>
      </c>
      <c r="D53" s="5"/>
    </row>
    <row r="54" spans="1:7" x14ac:dyDescent="0.2">
      <c r="D54" s="5"/>
    </row>
    <row r="55" spans="1:7" x14ac:dyDescent="0.2">
      <c r="A55" s="4" t="s">
        <v>105</v>
      </c>
      <c r="D55" s="5"/>
    </row>
    <row r="56" spans="1:7" x14ac:dyDescent="0.2">
      <c r="D56" s="5"/>
    </row>
    <row r="57" spans="1:7" x14ac:dyDescent="0.2">
      <c r="A57" s="380" t="s">
        <v>106</v>
      </c>
      <c r="D57" s="5"/>
    </row>
    <row r="58" spans="1:7" x14ac:dyDescent="0.2">
      <c r="A58" s="15" t="s">
        <v>107</v>
      </c>
      <c r="B58" s="5">
        <v>19399</v>
      </c>
      <c r="C58" s="65">
        <v>19399</v>
      </c>
      <c r="D58" s="5"/>
    </row>
    <row r="59" spans="1:7" x14ac:dyDescent="0.2">
      <c r="A59" s="15" t="s">
        <v>108</v>
      </c>
      <c r="B59" s="5">
        <v>-1539</v>
      </c>
      <c r="C59" s="65">
        <v>-743</v>
      </c>
      <c r="D59" s="5"/>
    </row>
    <row r="60" spans="1:7" x14ac:dyDescent="0.2">
      <c r="A60" s="15" t="s">
        <v>109</v>
      </c>
      <c r="B60" s="5">
        <v>297</v>
      </c>
      <c r="C60" s="65">
        <v>29381</v>
      </c>
      <c r="D60" s="5"/>
    </row>
    <row r="61" spans="1:7" x14ac:dyDescent="0.2">
      <c r="A61" s="15" t="s">
        <v>110</v>
      </c>
      <c r="B61" s="5">
        <v>170876</v>
      </c>
      <c r="C61" s="65">
        <v>150233</v>
      </c>
      <c r="D61" s="5"/>
      <c r="E61" s="5"/>
      <c r="G61" s="5"/>
    </row>
    <row r="62" spans="1:7" x14ac:dyDescent="0.2">
      <c r="A62" s="18" t="s">
        <v>52</v>
      </c>
      <c r="B62" s="252">
        <v>22185</v>
      </c>
      <c r="C62" s="66">
        <v>34459</v>
      </c>
      <c r="D62" s="5"/>
      <c r="F62" s="5"/>
    </row>
    <row r="63" spans="1:7" x14ac:dyDescent="0.2">
      <c r="A63" s="10"/>
      <c r="B63" s="67">
        <v>211218</v>
      </c>
      <c r="C63" s="67">
        <v>232729</v>
      </c>
      <c r="D63" s="5"/>
      <c r="E63" s="5"/>
    </row>
    <row r="64" spans="1:7" x14ac:dyDescent="0.2">
      <c r="A64" s="381" t="s">
        <v>55</v>
      </c>
      <c r="B64" s="252">
        <v>240</v>
      </c>
      <c r="C64" s="66">
        <v>274</v>
      </c>
      <c r="D64" s="5"/>
    </row>
    <row r="65" spans="1:6" x14ac:dyDescent="0.2">
      <c r="A65" s="9"/>
      <c r="B65" s="5"/>
      <c r="C65" s="67"/>
      <c r="D65" s="5"/>
    </row>
    <row r="66" spans="1:6" x14ac:dyDescent="0.2">
      <c r="A66" s="11" t="s">
        <v>111</v>
      </c>
      <c r="B66" s="65">
        <v>211458</v>
      </c>
      <c r="C66" s="65">
        <v>233003</v>
      </c>
      <c r="D66" s="5"/>
      <c r="E66" s="5"/>
    </row>
    <row r="67" spans="1:6" x14ac:dyDescent="0.2">
      <c r="A67" s="11"/>
      <c r="B67" s="5"/>
      <c r="C67" s="65"/>
      <c r="D67" s="5"/>
      <c r="E67" s="5"/>
    </row>
    <row r="68" spans="1:6" x14ac:dyDescent="0.2">
      <c r="A68" s="11" t="s">
        <v>112</v>
      </c>
      <c r="B68" s="5"/>
      <c r="C68" s="65"/>
      <c r="D68" s="5"/>
    </row>
    <row r="69" spans="1:6" x14ac:dyDescent="0.2">
      <c r="A69" s="19"/>
      <c r="B69" s="5"/>
      <c r="C69" s="65"/>
      <c r="D69" s="5"/>
    </row>
    <row r="70" spans="1:6" x14ac:dyDescent="0.2">
      <c r="A70" s="7" t="s">
        <v>113</v>
      </c>
      <c r="B70" s="5"/>
      <c r="C70" s="65"/>
      <c r="D70" s="5"/>
    </row>
    <row r="71" spans="1:6" x14ac:dyDescent="0.2">
      <c r="A71" s="15" t="s">
        <v>114</v>
      </c>
      <c r="B71" s="5">
        <v>25809</v>
      </c>
      <c r="C71" s="65">
        <v>31313</v>
      </c>
      <c r="D71" s="5"/>
    </row>
    <row r="72" spans="1:6" x14ac:dyDescent="0.2">
      <c r="A72" s="15" t="s">
        <v>115</v>
      </c>
      <c r="B72" s="5">
        <v>777</v>
      </c>
      <c r="C72" s="65">
        <v>672</v>
      </c>
      <c r="D72" s="5"/>
    </row>
    <row r="73" spans="1:6" x14ac:dyDescent="0.2">
      <c r="A73" s="15" t="s">
        <v>116</v>
      </c>
      <c r="B73" s="5">
        <v>6085</v>
      </c>
      <c r="C73" s="65">
        <v>4304</v>
      </c>
      <c r="D73" s="5"/>
    </row>
    <row r="74" spans="1:6" x14ac:dyDescent="0.2">
      <c r="A74" s="15" t="s">
        <v>315</v>
      </c>
      <c r="B74" s="5">
        <v>65852</v>
      </c>
      <c r="C74" s="65">
        <v>57961</v>
      </c>
      <c r="D74" s="5"/>
      <c r="F74" s="5"/>
    </row>
    <row r="75" spans="1:6" x14ac:dyDescent="0.2">
      <c r="A75" s="18" t="s">
        <v>118</v>
      </c>
      <c r="B75" s="5">
        <v>500</v>
      </c>
      <c r="C75" s="66">
        <v>942</v>
      </c>
      <c r="D75" s="5"/>
      <c r="F75" s="5"/>
    </row>
    <row r="76" spans="1:6" x14ac:dyDescent="0.2">
      <c r="B76" s="69">
        <v>99023</v>
      </c>
      <c r="C76" s="69">
        <v>95192</v>
      </c>
      <c r="D76" s="5"/>
      <c r="F76" s="5"/>
    </row>
    <row r="77" spans="1:6" x14ac:dyDescent="0.2">
      <c r="A77" s="7" t="s">
        <v>119</v>
      </c>
      <c r="B77" s="5"/>
      <c r="C77" s="65"/>
      <c r="D77" s="5"/>
    </row>
    <row r="78" spans="1:6" x14ac:dyDescent="0.2">
      <c r="A78" s="15" t="s">
        <v>315</v>
      </c>
      <c r="B78" s="5">
        <v>56991</v>
      </c>
      <c r="C78" s="65">
        <v>38915</v>
      </c>
      <c r="D78" s="5"/>
    </row>
    <row r="79" spans="1:6" x14ac:dyDescent="0.2">
      <c r="A79" s="15" t="s">
        <v>120</v>
      </c>
      <c r="B79" s="5">
        <v>119954</v>
      </c>
      <c r="C79" s="65">
        <v>112880</v>
      </c>
      <c r="D79" s="5"/>
      <c r="F79" s="5"/>
    </row>
    <row r="80" spans="1:6" x14ac:dyDescent="0.2">
      <c r="A80" s="15" t="s">
        <v>121</v>
      </c>
      <c r="B80" s="5">
        <v>501</v>
      </c>
      <c r="C80" s="65">
        <v>1129</v>
      </c>
      <c r="D80" s="5"/>
    </row>
    <row r="81" spans="1:5" x14ac:dyDescent="0.2">
      <c r="A81" s="15" t="s">
        <v>122</v>
      </c>
      <c r="B81" s="5">
        <v>4666</v>
      </c>
      <c r="C81" s="65">
        <v>14</v>
      </c>
      <c r="D81" s="5"/>
    </row>
    <row r="82" spans="1:5" x14ac:dyDescent="0.2">
      <c r="A82" s="18" t="s">
        <v>116</v>
      </c>
      <c r="B82" s="66">
        <v>3397</v>
      </c>
      <c r="C82" s="66">
        <v>120</v>
      </c>
      <c r="D82" s="5"/>
    </row>
    <row r="83" spans="1:5" x14ac:dyDescent="0.2">
      <c r="A83" s="8"/>
      <c r="B83" s="67">
        <v>185509</v>
      </c>
      <c r="C83" s="67">
        <v>153058</v>
      </c>
      <c r="D83" s="5"/>
      <c r="E83" s="5"/>
    </row>
    <row r="84" spans="1:5" x14ac:dyDescent="0.2">
      <c r="A84" s="8"/>
      <c r="B84" s="5"/>
      <c r="C84" s="65"/>
      <c r="D84" s="5"/>
    </row>
    <row r="85" spans="1:5" x14ac:dyDescent="0.2">
      <c r="A85" s="9" t="s">
        <v>123</v>
      </c>
      <c r="B85" s="67">
        <v>284532</v>
      </c>
      <c r="C85" s="67">
        <v>248250</v>
      </c>
      <c r="D85" s="5"/>
    </row>
    <row r="86" spans="1:5" x14ac:dyDescent="0.2">
      <c r="A86" s="12"/>
      <c r="B86" s="67"/>
      <c r="C86" s="65"/>
      <c r="D86" s="5"/>
    </row>
    <row r="87" spans="1:5" ht="13.5" thickBot="1" x14ac:dyDescent="0.25">
      <c r="A87" s="16" t="s">
        <v>124</v>
      </c>
      <c r="B87" s="72">
        <v>495990</v>
      </c>
      <c r="C87" s="72">
        <v>481253</v>
      </c>
      <c r="D87" s="5"/>
    </row>
    <row r="88" spans="1:5" x14ac:dyDescent="0.2">
      <c r="A88" s="3"/>
      <c r="B88" s="266"/>
      <c r="C88" s="168"/>
      <c r="D88" s="5"/>
    </row>
    <row r="89" spans="1:5" x14ac:dyDescent="0.2">
      <c r="B89" s="65">
        <v>0</v>
      </c>
      <c r="C89" s="65">
        <v>0</v>
      </c>
      <c r="D89" s="5"/>
    </row>
    <row r="90" spans="1:5" x14ac:dyDescent="0.2">
      <c r="A90" s="3"/>
      <c r="C90" s="168"/>
    </row>
  </sheetData>
  <phoneticPr fontId="3"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A25" zoomScaleNormal="100" workbookViewId="0">
      <selection activeCell="H14" sqref="H14"/>
    </sheetView>
  </sheetViews>
  <sheetFormatPr defaultColWidth="11.42578125" defaultRowHeight="15" x14ac:dyDescent="0.2"/>
  <cols>
    <col min="1" max="1" width="47.85546875" style="146" customWidth="1"/>
    <col min="2" max="3" width="12.28515625" style="146" customWidth="1"/>
    <col min="4" max="5" width="13.140625" style="146" customWidth="1"/>
    <col min="6" max="6" width="13.140625" style="179" customWidth="1"/>
    <col min="7" max="8" width="12.28515625" style="146" customWidth="1"/>
    <col min="9" max="9" width="13.140625" style="146" customWidth="1"/>
    <col min="10" max="10" width="12.28515625" style="146" customWidth="1"/>
    <col min="11" max="11" width="15.7109375" style="146" customWidth="1"/>
    <col min="12" max="16384" width="11.42578125" style="146"/>
  </cols>
  <sheetData>
    <row r="1" spans="1:11" ht="12.75" customHeight="1" x14ac:dyDescent="0.2">
      <c r="A1" s="145" t="s">
        <v>5</v>
      </c>
      <c r="C1" s="147"/>
      <c r="D1" s="148"/>
      <c r="E1" s="148"/>
      <c r="F1" s="202"/>
      <c r="G1" s="148"/>
      <c r="H1" s="148"/>
      <c r="I1" s="148"/>
      <c r="J1" s="148"/>
    </row>
    <row r="2" spans="1:11" ht="12.75" customHeight="1" x14ac:dyDescent="0.2">
      <c r="A2" s="145"/>
      <c r="C2" s="147"/>
      <c r="D2" s="288"/>
      <c r="E2" s="148"/>
      <c r="F2" s="202"/>
      <c r="G2" s="148"/>
      <c r="H2" s="148"/>
      <c r="I2" s="148"/>
      <c r="J2" s="148"/>
    </row>
    <row r="3" spans="1:11" ht="17.25" customHeight="1" x14ac:dyDescent="0.25">
      <c r="A3" s="150" t="s">
        <v>125</v>
      </c>
      <c r="B3" s="147"/>
      <c r="C3" s="147"/>
      <c r="D3" s="148"/>
      <c r="E3" s="148"/>
      <c r="F3" s="202"/>
      <c r="G3" s="148"/>
      <c r="H3" s="149"/>
      <c r="I3" s="148"/>
      <c r="J3" s="148"/>
    </row>
    <row r="4" spans="1:11" s="238" customFormat="1" x14ac:dyDescent="0.2">
      <c r="B4" s="155"/>
      <c r="C4" s="155"/>
      <c r="D4" s="239"/>
    </row>
    <row r="5" spans="1:11" ht="63.75" customHeight="1" x14ac:dyDescent="0.2">
      <c r="A5" s="151" t="s">
        <v>42</v>
      </c>
      <c r="B5" s="152" t="s">
        <v>107</v>
      </c>
      <c r="C5" s="152" t="s">
        <v>66</v>
      </c>
      <c r="D5" s="469"/>
      <c r="E5" s="152" t="s">
        <v>135</v>
      </c>
      <c r="F5" s="152" t="s">
        <v>136</v>
      </c>
      <c r="G5" s="472"/>
      <c r="H5" s="152" t="s">
        <v>137</v>
      </c>
      <c r="I5" s="153" t="s">
        <v>55</v>
      </c>
      <c r="J5" s="153" t="s">
        <v>111</v>
      </c>
    </row>
    <row r="6" spans="1:11" x14ac:dyDescent="0.2">
      <c r="A6" s="148"/>
      <c r="B6" s="155"/>
      <c r="C6" s="155"/>
      <c r="D6" s="155"/>
      <c r="E6" s="155"/>
      <c r="F6" s="155"/>
      <c r="G6" s="155"/>
      <c r="H6" s="155"/>
      <c r="I6" s="155"/>
      <c r="J6" s="155"/>
    </row>
    <row r="7" spans="1:11" x14ac:dyDescent="0.2">
      <c r="A7" s="382" t="s">
        <v>126</v>
      </c>
      <c r="B7" s="140">
        <v>19399</v>
      </c>
      <c r="C7" s="140">
        <v>-785</v>
      </c>
      <c r="D7" s="140">
        <v>2</v>
      </c>
      <c r="E7" s="140">
        <v>41</v>
      </c>
      <c r="F7" s="140">
        <v>29381</v>
      </c>
      <c r="G7" s="140">
        <v>184692</v>
      </c>
      <c r="H7" s="140">
        <v>232729</v>
      </c>
      <c r="I7" s="140">
        <v>274</v>
      </c>
      <c r="J7" s="140">
        <v>233003</v>
      </c>
    </row>
    <row r="8" spans="1:11" x14ac:dyDescent="0.2">
      <c r="A8" s="370" t="s">
        <v>127</v>
      </c>
      <c r="B8" s="140"/>
      <c r="C8" s="140"/>
      <c r="D8" s="140"/>
      <c r="E8" s="140"/>
      <c r="F8" s="140"/>
      <c r="G8" s="140">
        <v>-188.952</v>
      </c>
      <c r="H8" s="140">
        <v>-188.952</v>
      </c>
      <c r="I8" s="140"/>
      <c r="J8" s="140">
        <v>-188.952</v>
      </c>
    </row>
    <row r="9" spans="1:11" x14ac:dyDescent="0.2">
      <c r="A9" s="148" t="s">
        <v>295</v>
      </c>
      <c r="B9" s="155">
        <v>19399</v>
      </c>
      <c r="C9" s="155">
        <v>-785</v>
      </c>
      <c r="D9" s="155">
        <v>2</v>
      </c>
      <c r="E9" s="155">
        <v>41</v>
      </c>
      <c r="F9" s="155">
        <v>29381</v>
      </c>
      <c r="G9" s="155">
        <v>184503.04800000001</v>
      </c>
      <c r="H9" s="155">
        <v>232540.04800000001</v>
      </c>
      <c r="I9" s="155">
        <v>274</v>
      </c>
      <c r="J9" s="155">
        <v>232814.04800000001</v>
      </c>
    </row>
    <row r="10" spans="1:11" x14ac:dyDescent="0.2">
      <c r="A10" s="155" t="s">
        <v>129</v>
      </c>
      <c r="B10" s="155"/>
      <c r="C10" s="333"/>
      <c r="D10" s="333"/>
      <c r="E10" s="333"/>
      <c r="F10" s="155"/>
      <c r="G10" s="333"/>
      <c r="H10" s="333"/>
      <c r="I10" s="333"/>
      <c r="J10" s="333"/>
    </row>
    <row r="11" spans="1:11" x14ac:dyDescent="0.2">
      <c r="A11" s="334" t="s">
        <v>52</v>
      </c>
      <c r="B11" s="155"/>
      <c r="C11" s="155"/>
      <c r="D11" s="155"/>
      <c r="E11" s="155"/>
      <c r="F11" s="155"/>
      <c r="G11" s="155">
        <v>22185</v>
      </c>
      <c r="H11" s="139">
        <v>22185</v>
      </c>
      <c r="I11" s="155">
        <v>-2.5369999999999999</v>
      </c>
      <c r="J11" s="139">
        <v>22183.463</v>
      </c>
    </row>
    <row r="12" spans="1:11" x14ac:dyDescent="0.2">
      <c r="A12" s="384" t="s">
        <v>319</v>
      </c>
      <c r="B12" s="155"/>
      <c r="C12" s="155"/>
      <c r="D12" s="155"/>
      <c r="E12" s="155"/>
      <c r="F12" s="155"/>
      <c r="G12" s="155">
        <v>66.78</v>
      </c>
      <c r="H12" s="139">
        <v>66.78</v>
      </c>
      <c r="I12" s="155"/>
      <c r="J12" s="139">
        <v>66.78</v>
      </c>
      <c r="K12" s="157"/>
    </row>
    <row r="13" spans="1:11" x14ac:dyDescent="0.2">
      <c r="A13" s="334" t="s">
        <v>61</v>
      </c>
      <c r="B13" s="155"/>
      <c r="C13" s="155"/>
      <c r="D13" s="155"/>
      <c r="E13" s="155">
        <v>-367.529</v>
      </c>
      <c r="F13" s="155"/>
      <c r="G13" s="155"/>
      <c r="H13" s="139">
        <v>-367.529</v>
      </c>
      <c r="I13" s="155"/>
      <c r="J13" s="139">
        <v>-367.529</v>
      </c>
      <c r="K13" s="157"/>
    </row>
    <row r="14" spans="1:11" x14ac:dyDescent="0.2">
      <c r="A14" s="334" t="s">
        <v>296</v>
      </c>
      <c r="B14" s="155"/>
      <c r="C14" s="155"/>
      <c r="D14" s="155">
        <v>-2.2000000000000002</v>
      </c>
      <c r="E14" s="155"/>
      <c r="F14" s="155"/>
      <c r="G14" s="155"/>
      <c r="H14" s="139">
        <v>-2.2000000000000002</v>
      </c>
      <c r="I14" s="155"/>
      <c r="J14" s="139">
        <v>-2.2000000000000002</v>
      </c>
    </row>
    <row r="15" spans="1:11" x14ac:dyDescent="0.2">
      <c r="A15" s="443" t="s">
        <v>66</v>
      </c>
      <c r="B15" s="140"/>
      <c r="C15" s="140">
        <v>-426.79899999999998</v>
      </c>
      <c r="D15" s="140"/>
      <c r="E15" s="140"/>
      <c r="F15" s="140"/>
      <c r="G15" s="140"/>
      <c r="H15" s="140">
        <v>-426.79899999999998</v>
      </c>
      <c r="I15" s="140">
        <v>-31</v>
      </c>
      <c r="J15" s="140">
        <v>-457.79899999999998</v>
      </c>
    </row>
    <row r="16" spans="1:11" x14ac:dyDescent="0.2">
      <c r="A16" s="155" t="s">
        <v>128</v>
      </c>
      <c r="B16" s="155"/>
      <c r="C16" s="155">
        <v>-426.79899999999998</v>
      </c>
      <c r="D16" s="155">
        <v>-2.2000000000000002</v>
      </c>
      <c r="E16" s="155">
        <v>-367.529</v>
      </c>
      <c r="F16" s="155"/>
      <c r="G16" s="155">
        <v>22251.78</v>
      </c>
      <c r="H16" s="155">
        <v>21456.252</v>
      </c>
      <c r="I16" s="155">
        <v>-33.536999999999999</v>
      </c>
      <c r="J16" s="155">
        <v>21421.715</v>
      </c>
    </row>
    <row r="17" spans="1:11" x14ac:dyDescent="0.2">
      <c r="A17" s="148"/>
      <c r="B17" s="155"/>
      <c r="C17" s="155"/>
      <c r="D17" s="155"/>
      <c r="E17" s="155"/>
      <c r="F17" s="155"/>
      <c r="G17" s="155"/>
      <c r="H17" s="155"/>
      <c r="I17" s="155"/>
      <c r="J17" s="155"/>
    </row>
    <row r="18" spans="1:11" x14ac:dyDescent="0.2">
      <c r="A18" s="100" t="s">
        <v>297</v>
      </c>
      <c r="B18" s="155"/>
      <c r="C18" s="155"/>
      <c r="D18" s="155"/>
      <c r="E18" s="155"/>
      <c r="F18" s="155"/>
      <c r="G18" s="155"/>
      <c r="H18" s="155"/>
      <c r="I18" s="155"/>
      <c r="J18" s="155"/>
    </row>
    <row r="19" spans="1:11" x14ac:dyDescent="0.2">
      <c r="A19" s="335" t="s">
        <v>131</v>
      </c>
      <c r="B19" s="139"/>
      <c r="C19" s="139"/>
      <c r="D19" s="139"/>
      <c r="E19" s="139"/>
      <c r="F19" s="139">
        <v>-57.231999999999999</v>
      </c>
      <c r="G19" s="139">
        <v>444.072</v>
      </c>
      <c r="H19" s="139">
        <v>386.84000000000003</v>
      </c>
      <c r="I19" s="139"/>
      <c r="J19" s="139">
        <v>386.84000000000003</v>
      </c>
    </row>
    <row r="20" spans="1:11" x14ac:dyDescent="0.2">
      <c r="A20" s="335" t="s">
        <v>298</v>
      </c>
      <c r="B20" s="139"/>
      <c r="C20" s="139"/>
      <c r="D20" s="139"/>
      <c r="E20" s="139"/>
      <c r="F20" s="139"/>
      <c r="G20" s="139">
        <v>-13547.319</v>
      </c>
      <c r="H20" s="139">
        <v>-13547.319</v>
      </c>
      <c r="I20" s="139"/>
      <c r="J20" s="139">
        <v>-13547.319</v>
      </c>
    </row>
    <row r="21" spans="1:11" x14ac:dyDescent="0.2">
      <c r="A21" s="335" t="s">
        <v>299</v>
      </c>
      <c r="B21" s="139"/>
      <c r="C21" s="139"/>
      <c r="D21" s="139"/>
      <c r="E21" s="139"/>
      <c r="F21" s="139"/>
      <c r="G21" s="139">
        <v>22.295000000000002</v>
      </c>
      <c r="H21" s="139">
        <f>G21</f>
        <v>22.295000000000002</v>
      </c>
      <c r="I21" s="139"/>
      <c r="J21" s="139">
        <f>H21</f>
        <v>22.295000000000002</v>
      </c>
    </row>
    <row r="22" spans="1:11" x14ac:dyDescent="0.2">
      <c r="A22" s="336" t="s">
        <v>132</v>
      </c>
      <c r="B22" s="140"/>
      <c r="C22" s="140"/>
      <c r="D22" s="140"/>
      <c r="E22" s="140"/>
      <c r="F22" s="140">
        <v>-29026.994999999999</v>
      </c>
      <c r="G22" s="140"/>
      <c r="H22" s="140">
        <f>SUM(B22:G22)</f>
        <v>-29026.994999999999</v>
      </c>
      <c r="I22" s="140"/>
      <c r="J22" s="140">
        <f>SUM(H22:I22)</f>
        <v>-29026.994999999999</v>
      </c>
      <c r="K22" s="344"/>
    </row>
    <row r="23" spans="1:11" x14ac:dyDescent="0.2">
      <c r="A23" s="156" t="s">
        <v>300</v>
      </c>
      <c r="B23" s="139"/>
      <c r="C23" s="139"/>
      <c r="D23" s="139"/>
      <c r="E23" s="139"/>
      <c r="F23" s="139">
        <f>F19+F22</f>
        <v>-29084.226999999999</v>
      </c>
      <c r="G23" s="139">
        <f>SUM(G19:G22)</f>
        <v>-13080.951999999999</v>
      </c>
      <c r="H23" s="139">
        <f>SUM(H19:H22)</f>
        <v>-42165.178999999996</v>
      </c>
      <c r="I23" s="139"/>
      <c r="J23" s="139">
        <f>SUM(J19:J22)</f>
        <v>-42165.178999999996</v>
      </c>
    </row>
    <row r="24" spans="1:11" x14ac:dyDescent="0.2">
      <c r="A24" s="475" t="s">
        <v>301</v>
      </c>
      <c r="B24" s="140"/>
      <c r="C24" s="140"/>
      <c r="D24" s="140"/>
      <c r="E24" s="140"/>
      <c r="F24" s="140"/>
      <c r="G24" s="140">
        <f>-9-604</f>
        <v>-613</v>
      </c>
      <c r="H24" s="140">
        <f>G24</f>
        <v>-613</v>
      </c>
      <c r="I24" s="140"/>
      <c r="J24" s="140">
        <f>H24</f>
        <v>-613</v>
      </c>
    </row>
    <row r="25" spans="1:11" x14ac:dyDescent="0.2">
      <c r="A25" s="147" t="s">
        <v>133</v>
      </c>
      <c r="B25" s="155">
        <f t="shared" ref="B25:F25" si="0">B24+B23+B16+B7</f>
        <v>19399</v>
      </c>
      <c r="C25" s="155">
        <f t="shared" si="0"/>
        <v>-1211.799</v>
      </c>
      <c r="D25" s="155">
        <f t="shared" si="0"/>
        <v>-0.20000000000000018</v>
      </c>
      <c r="E25" s="155">
        <f t="shared" si="0"/>
        <v>-326.529</v>
      </c>
      <c r="F25" s="155">
        <f t="shared" si="0"/>
        <v>296.77300000000105</v>
      </c>
      <c r="G25" s="155">
        <f>G24+G23+G16+G9</f>
        <v>193060.87600000002</v>
      </c>
      <c r="H25" s="155">
        <f>H24+H23+H16+H9</f>
        <v>211218.12100000001</v>
      </c>
      <c r="I25" s="155">
        <f>I24+I23+I16+I9</f>
        <v>240.46299999999999</v>
      </c>
      <c r="J25" s="155">
        <f>J24+J23+J16+J9</f>
        <v>211457.584</v>
      </c>
      <c r="K25" s="157"/>
    </row>
    <row r="26" spans="1:11" s="338" customFormat="1" x14ac:dyDescent="0.2">
      <c r="A26" s="337"/>
      <c r="B26" s="268"/>
      <c r="C26" s="268"/>
      <c r="D26" s="268"/>
      <c r="E26" s="268"/>
      <c r="F26" s="268"/>
      <c r="G26" s="268"/>
      <c r="H26" s="268"/>
      <c r="I26" s="268"/>
      <c r="J26" s="268"/>
    </row>
    <row r="27" spans="1:11" x14ac:dyDescent="0.2">
      <c r="A27" s="148"/>
      <c r="B27" s="155"/>
      <c r="C27" s="155"/>
      <c r="D27" s="155"/>
      <c r="E27" s="155"/>
      <c r="F27" s="155"/>
      <c r="G27" s="155"/>
      <c r="H27" s="155"/>
      <c r="I27" s="155"/>
      <c r="J27" s="155"/>
    </row>
    <row r="28" spans="1:11" s="338" customFormat="1" x14ac:dyDescent="0.2">
      <c r="A28" s="337"/>
      <c r="B28" s="268"/>
      <c r="C28" s="268"/>
      <c r="D28" s="268"/>
      <c r="E28" s="268"/>
      <c r="F28" s="268"/>
      <c r="G28" s="268"/>
      <c r="H28" s="268"/>
      <c r="I28" s="268"/>
      <c r="J28" s="268"/>
    </row>
    <row r="31" spans="1:11" ht="63.75" x14ac:dyDescent="0.2">
      <c r="A31" s="151" t="s">
        <v>42</v>
      </c>
      <c r="B31" s="152" t="s">
        <v>107</v>
      </c>
      <c r="C31" s="152" t="s">
        <v>66</v>
      </c>
      <c r="D31" s="152" t="s">
        <v>62</v>
      </c>
      <c r="E31" s="152" t="s">
        <v>135</v>
      </c>
      <c r="F31" s="152" t="s">
        <v>136</v>
      </c>
      <c r="G31" s="153" t="s">
        <v>110</v>
      </c>
      <c r="H31" s="152" t="s">
        <v>137</v>
      </c>
      <c r="I31" s="153" t="s">
        <v>55</v>
      </c>
      <c r="J31" s="153" t="s">
        <v>111</v>
      </c>
    </row>
    <row r="32" spans="1:11" x14ac:dyDescent="0.2">
      <c r="A32" s="148"/>
      <c r="B32" s="155"/>
      <c r="C32" s="155"/>
      <c r="D32" s="155"/>
      <c r="E32" s="155"/>
      <c r="F32" s="155"/>
      <c r="G32" s="155"/>
      <c r="H32" s="155"/>
      <c r="I32" s="155"/>
      <c r="J32" s="155"/>
    </row>
    <row r="33" spans="1:11" x14ac:dyDescent="0.2">
      <c r="A33" s="382" t="s">
        <v>302</v>
      </c>
      <c r="B33" s="140">
        <v>19399</v>
      </c>
      <c r="C33" s="140">
        <v>-1412</v>
      </c>
      <c r="D33" s="140">
        <v>0</v>
      </c>
      <c r="E33" s="140">
        <v>-1057</v>
      </c>
      <c r="F33" s="140">
        <v>50658</v>
      </c>
      <c r="G33" s="140">
        <v>150085</v>
      </c>
      <c r="H33" s="140">
        <v>217673</v>
      </c>
      <c r="I33" s="140">
        <v>271</v>
      </c>
      <c r="J33" s="140">
        <v>217944</v>
      </c>
    </row>
    <row r="34" spans="1:11" x14ac:dyDescent="0.2">
      <c r="A34" s="370" t="s">
        <v>127</v>
      </c>
      <c r="B34" s="140"/>
      <c r="C34" s="140"/>
      <c r="D34" s="140"/>
      <c r="E34" s="140"/>
      <c r="F34" s="140"/>
      <c r="G34" s="140">
        <v>93</v>
      </c>
      <c r="H34" s="140">
        <v>93</v>
      </c>
      <c r="I34" s="140"/>
      <c r="J34" s="140">
        <v>93</v>
      </c>
    </row>
    <row r="35" spans="1:11" x14ac:dyDescent="0.2">
      <c r="A35" s="148" t="s">
        <v>303</v>
      </c>
      <c r="B35" s="155">
        <v>19399</v>
      </c>
      <c r="C35" s="155">
        <v>-1412</v>
      </c>
      <c r="D35" s="155">
        <v>0</v>
      </c>
      <c r="E35" s="155">
        <v>-1057</v>
      </c>
      <c r="F35" s="155">
        <v>50658</v>
      </c>
      <c r="G35" s="155">
        <v>150178</v>
      </c>
      <c r="H35" s="155">
        <v>217766</v>
      </c>
      <c r="I35" s="155">
        <v>271</v>
      </c>
      <c r="J35" s="155">
        <v>218037</v>
      </c>
    </row>
    <row r="36" spans="1:11" x14ac:dyDescent="0.2">
      <c r="A36" s="155" t="s">
        <v>129</v>
      </c>
      <c r="B36" s="155"/>
      <c r="C36" s="333"/>
      <c r="D36" s="333"/>
      <c r="E36" s="333"/>
      <c r="F36" s="155"/>
      <c r="G36" s="333"/>
      <c r="H36" s="333"/>
      <c r="I36" s="333"/>
      <c r="J36" s="333"/>
    </row>
    <row r="37" spans="1:11" x14ac:dyDescent="0.2">
      <c r="A37" s="334" t="s">
        <v>52</v>
      </c>
      <c r="B37" s="155"/>
      <c r="C37" s="155"/>
      <c r="D37" s="155"/>
      <c r="E37" s="155"/>
      <c r="F37" s="155"/>
      <c r="G37" s="155">
        <v>34459</v>
      </c>
      <c r="H37" s="139">
        <v>34459</v>
      </c>
      <c r="I37" s="155">
        <v>-7</v>
      </c>
      <c r="J37" s="139">
        <v>34452</v>
      </c>
      <c r="K37" s="157"/>
    </row>
    <row r="38" spans="1:11" x14ac:dyDescent="0.2">
      <c r="A38" s="384" t="s">
        <v>130</v>
      </c>
      <c r="B38" s="155"/>
      <c r="C38" s="155"/>
      <c r="D38" s="155"/>
      <c r="E38" s="155"/>
      <c r="F38" s="155"/>
      <c r="G38" s="155">
        <v>-189</v>
      </c>
      <c r="H38" s="139">
        <v>-189</v>
      </c>
      <c r="I38" s="155"/>
      <c r="J38" s="139">
        <v>-189</v>
      </c>
    </row>
    <row r="39" spans="1:11" x14ac:dyDescent="0.2">
      <c r="A39" s="334" t="s">
        <v>61</v>
      </c>
      <c r="B39" s="155"/>
      <c r="C39" s="155"/>
      <c r="D39" s="155"/>
      <c r="E39" s="155">
        <v>1098</v>
      </c>
      <c r="F39" s="155"/>
      <c r="G39" s="155"/>
      <c r="H39" s="139">
        <v>1098</v>
      </c>
      <c r="I39" s="155"/>
      <c r="J39" s="139">
        <v>1098</v>
      </c>
    </row>
    <row r="40" spans="1:11" x14ac:dyDescent="0.2">
      <c r="A40" s="334" t="s">
        <v>296</v>
      </c>
      <c r="B40" s="155"/>
      <c r="C40" s="155"/>
      <c r="D40" s="155">
        <v>2</v>
      </c>
      <c r="E40" s="155"/>
      <c r="F40" s="155"/>
      <c r="G40" s="155"/>
      <c r="H40" s="139">
        <v>2</v>
      </c>
      <c r="I40" s="155"/>
      <c r="J40" s="139">
        <v>2</v>
      </c>
    </row>
    <row r="41" spans="1:11" x14ac:dyDescent="0.2">
      <c r="A41" s="443" t="s">
        <v>66</v>
      </c>
      <c r="B41" s="140"/>
      <c r="C41" s="140">
        <v>627</v>
      </c>
      <c r="D41" s="140"/>
      <c r="E41" s="140"/>
      <c r="F41" s="140"/>
      <c r="G41" s="140"/>
      <c r="H41" s="140">
        <v>627</v>
      </c>
      <c r="I41" s="140">
        <v>10</v>
      </c>
      <c r="J41" s="140">
        <v>637</v>
      </c>
    </row>
    <row r="42" spans="1:11" x14ac:dyDescent="0.2">
      <c r="A42" s="155" t="s">
        <v>128</v>
      </c>
      <c r="B42" s="155"/>
      <c r="C42" s="155">
        <v>627</v>
      </c>
      <c r="D42" s="155">
        <v>2</v>
      </c>
      <c r="E42" s="155">
        <v>1098</v>
      </c>
      <c r="F42" s="155"/>
      <c r="G42" s="155">
        <v>34270</v>
      </c>
      <c r="H42" s="155">
        <v>35997</v>
      </c>
      <c r="I42" s="155">
        <v>3</v>
      </c>
      <c r="J42" s="155">
        <v>36000</v>
      </c>
      <c r="K42" s="157"/>
    </row>
    <row r="43" spans="1:11" x14ac:dyDescent="0.2">
      <c r="A43" s="148"/>
      <c r="B43" s="155"/>
      <c r="C43" s="155"/>
      <c r="D43" s="155"/>
      <c r="E43" s="155"/>
      <c r="F43" s="155"/>
      <c r="G43" s="155"/>
      <c r="H43" s="155"/>
      <c r="I43" s="155"/>
      <c r="J43" s="155"/>
    </row>
    <row r="44" spans="1:11" x14ac:dyDescent="0.2">
      <c r="A44" s="100" t="s">
        <v>297</v>
      </c>
      <c r="B44" s="155"/>
      <c r="C44" s="155"/>
      <c r="D44" s="155"/>
      <c r="E44" s="155"/>
      <c r="F44" s="155"/>
      <c r="G44" s="155"/>
      <c r="H44" s="155"/>
      <c r="I44" s="155"/>
      <c r="J44" s="155"/>
    </row>
    <row r="45" spans="1:11" x14ac:dyDescent="0.2">
      <c r="A45" s="335" t="s">
        <v>131</v>
      </c>
      <c r="B45" s="139"/>
      <c r="C45" s="139"/>
      <c r="D45" s="139"/>
      <c r="E45" s="139"/>
      <c r="F45" s="139"/>
      <c r="G45" s="139">
        <v>125</v>
      </c>
      <c r="H45" s="139">
        <v>125</v>
      </c>
      <c r="I45" s="139"/>
      <c r="J45" s="139">
        <v>125</v>
      </c>
    </row>
    <row r="46" spans="1:11" x14ac:dyDescent="0.2">
      <c r="A46" s="156" t="s">
        <v>132</v>
      </c>
      <c r="B46" s="140"/>
      <c r="C46" s="140"/>
      <c r="D46" s="140"/>
      <c r="E46" s="140"/>
      <c r="F46" s="140">
        <v>-21277</v>
      </c>
      <c r="G46" s="140">
        <v>22</v>
      </c>
      <c r="H46" s="140">
        <v>-21255</v>
      </c>
      <c r="I46" s="140"/>
      <c r="J46" s="140">
        <v>-21255</v>
      </c>
    </row>
    <row r="47" spans="1:11" x14ac:dyDescent="0.2">
      <c r="A47" s="148" t="s">
        <v>300</v>
      </c>
      <c r="B47" s="139"/>
      <c r="C47" s="139"/>
      <c r="D47" s="139"/>
      <c r="E47" s="139"/>
      <c r="F47" s="139">
        <v>-21277</v>
      </c>
      <c r="G47" s="139">
        <v>147</v>
      </c>
      <c r="H47" s="139">
        <v>-21130</v>
      </c>
      <c r="I47" s="139"/>
      <c r="J47" s="139">
        <v>-21130</v>
      </c>
    </row>
    <row r="48" spans="1:11" x14ac:dyDescent="0.2">
      <c r="A48" s="444" t="s">
        <v>301</v>
      </c>
      <c r="B48" s="140"/>
      <c r="C48" s="140"/>
      <c r="D48" s="140"/>
      <c r="E48" s="140"/>
      <c r="F48" s="140"/>
      <c r="G48" s="140">
        <v>96</v>
      </c>
      <c r="H48" s="140">
        <v>96</v>
      </c>
      <c r="I48" s="140"/>
      <c r="J48" s="140">
        <v>96</v>
      </c>
    </row>
    <row r="49" spans="1:10" x14ac:dyDescent="0.2">
      <c r="A49" s="383" t="s">
        <v>134</v>
      </c>
      <c r="B49" s="155">
        <v>19399</v>
      </c>
      <c r="C49" s="155">
        <v>-785</v>
      </c>
      <c r="D49" s="155">
        <v>2</v>
      </c>
      <c r="E49" s="155">
        <v>41</v>
      </c>
      <c r="F49" s="155">
        <v>29381</v>
      </c>
      <c r="G49" s="155">
        <v>184692</v>
      </c>
      <c r="H49" s="155">
        <v>232729</v>
      </c>
      <c r="I49" s="155">
        <v>274</v>
      </c>
      <c r="J49" s="155">
        <v>233003</v>
      </c>
    </row>
    <row r="50" spans="1:10" s="238" customFormat="1" x14ac:dyDescent="0.2">
      <c r="C50" s="239"/>
      <c r="G50" s="239"/>
    </row>
    <row r="51" spans="1:10" s="238" customFormat="1" x14ac:dyDescent="0.2">
      <c r="G51" s="239"/>
    </row>
    <row r="52" spans="1:10" s="238" customFormat="1" x14ac:dyDescent="0.2"/>
  </sheetData>
  <pageMargins left="0.75" right="0.28000000000000003" top="1" bottom="1" header="0.4921259845" footer="0.4921259845"/>
  <pageSetup paperSize="9" scale="55" orientation="landscape" horizontalDpi="12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G26"/>
  <sheetViews>
    <sheetView workbookViewId="0">
      <selection activeCell="H14" sqref="H14"/>
    </sheetView>
  </sheetViews>
  <sheetFormatPr defaultRowHeight="12.75" x14ac:dyDescent="0.2"/>
  <cols>
    <col min="1" max="1" width="71" style="188" bestFit="1" customWidth="1"/>
    <col min="2" max="5" width="11.5703125" style="187" customWidth="1"/>
    <col min="6" max="6" width="10.7109375" style="188" customWidth="1"/>
    <col min="7" max="16384" width="9.140625" style="188"/>
  </cols>
  <sheetData>
    <row r="1" spans="1:7" x14ac:dyDescent="0.2">
      <c r="A1" s="145" t="s">
        <v>5</v>
      </c>
      <c r="B1" s="145"/>
      <c r="C1" s="145"/>
      <c r="D1" s="145"/>
      <c r="E1" s="145"/>
    </row>
    <row r="3" spans="1:7" ht="15.75" x14ac:dyDescent="0.25">
      <c r="A3" s="190" t="s">
        <v>138</v>
      </c>
      <c r="B3" s="190"/>
      <c r="C3" s="147"/>
      <c r="D3" s="190"/>
      <c r="E3" s="190"/>
    </row>
    <row r="4" spans="1:7" x14ac:dyDescent="0.2">
      <c r="A4" s="187"/>
      <c r="C4" s="351"/>
      <c r="D4" s="351"/>
      <c r="F4" s="100"/>
    </row>
    <row r="5" spans="1:7" x14ac:dyDescent="0.2">
      <c r="A5" s="187"/>
      <c r="D5" s="468"/>
      <c r="F5" s="100"/>
      <c r="G5" s="471"/>
    </row>
    <row r="6" spans="1:7" x14ac:dyDescent="0.2">
      <c r="A6" s="203" t="s">
        <v>139</v>
      </c>
      <c r="B6" s="158" t="s">
        <v>31</v>
      </c>
      <c r="C6" s="158" t="s">
        <v>22</v>
      </c>
      <c r="D6" s="158" t="s">
        <v>32</v>
      </c>
      <c r="E6" s="158" t="s">
        <v>23</v>
      </c>
      <c r="F6" s="105"/>
    </row>
    <row r="7" spans="1:7" x14ac:dyDescent="0.2">
      <c r="A7" s="126"/>
      <c r="B7" s="126"/>
      <c r="C7" s="126"/>
      <c r="D7" s="126"/>
      <c r="E7" s="126"/>
      <c r="F7" s="101"/>
    </row>
    <row r="8" spans="1:7" x14ac:dyDescent="0.2">
      <c r="A8" s="126" t="s">
        <v>50</v>
      </c>
      <c r="B8" s="127">
        <v>-1.6</v>
      </c>
      <c r="C8" s="183">
        <v>9.6999999999999957</v>
      </c>
      <c r="D8" s="126">
        <v>33.200000000000003</v>
      </c>
      <c r="E8" s="183">
        <v>48.4</v>
      </c>
      <c r="F8" s="106"/>
    </row>
    <row r="9" spans="1:7" x14ac:dyDescent="0.2">
      <c r="A9" s="126"/>
      <c r="B9" s="126"/>
      <c r="C9" s="126"/>
      <c r="D9" s="126"/>
      <c r="E9" s="126"/>
      <c r="F9" s="106"/>
    </row>
    <row r="10" spans="1:7" ht="12.75" customHeight="1" x14ac:dyDescent="0.2">
      <c r="A10" s="126" t="s">
        <v>140</v>
      </c>
      <c r="B10" s="126"/>
      <c r="C10" s="126"/>
      <c r="D10" s="126"/>
      <c r="E10" s="126"/>
      <c r="F10" s="101"/>
    </row>
    <row r="11" spans="1:7" ht="12.75" customHeight="1" x14ac:dyDescent="0.2">
      <c r="A11" s="126" t="s">
        <v>141</v>
      </c>
      <c r="B11" s="127">
        <v>-0.1</v>
      </c>
      <c r="C11" s="126"/>
      <c r="D11" s="127">
        <v>-0.5</v>
      </c>
      <c r="E11" s="126"/>
      <c r="F11" s="101"/>
    </row>
    <row r="12" spans="1:7" ht="12.75" customHeight="1" x14ac:dyDescent="0.2">
      <c r="A12" s="126" t="s">
        <v>319</v>
      </c>
      <c r="B12" s="127"/>
      <c r="C12" s="127"/>
      <c r="D12" s="127">
        <v>5</v>
      </c>
      <c r="E12" s="126"/>
      <c r="F12" s="101"/>
    </row>
    <row r="13" spans="1:7" ht="12.75" customHeight="1" x14ac:dyDescent="0.2">
      <c r="A13" s="126" t="s">
        <v>142</v>
      </c>
      <c r="B13" s="100"/>
      <c r="C13" s="127"/>
      <c r="D13" s="100"/>
      <c r="E13" s="126">
        <v>-4.2</v>
      </c>
      <c r="F13" s="101"/>
    </row>
    <row r="14" spans="1:7" ht="12.75" customHeight="1" x14ac:dyDescent="0.2">
      <c r="A14" s="385" t="s">
        <v>143</v>
      </c>
      <c r="B14" s="127"/>
      <c r="C14" s="127">
        <v>0.2</v>
      </c>
      <c r="D14" s="127"/>
      <c r="E14" s="126">
        <v>0.5</v>
      </c>
      <c r="F14" s="101"/>
    </row>
    <row r="15" spans="1:7" ht="12.75" hidden="1" customHeight="1" x14ac:dyDescent="0.2">
      <c r="A15" s="126" t="s">
        <v>18</v>
      </c>
      <c r="B15" s="127"/>
      <c r="C15" s="127"/>
      <c r="D15" s="127"/>
      <c r="E15" s="100"/>
      <c r="F15" s="101"/>
    </row>
    <row r="16" spans="1:7" ht="12.75" hidden="1" customHeight="1" x14ac:dyDescent="0.2">
      <c r="A16" s="126" t="s">
        <v>12</v>
      </c>
      <c r="B16" s="248"/>
      <c r="C16" s="248"/>
      <c r="D16" s="248"/>
      <c r="E16" s="127"/>
      <c r="F16" s="101"/>
    </row>
    <row r="17" spans="1:6" ht="12.75" hidden="1" customHeight="1" x14ac:dyDescent="0.2">
      <c r="A17" s="126" t="s">
        <v>14</v>
      </c>
      <c r="B17" s="183"/>
      <c r="C17" s="183"/>
      <c r="D17" s="183"/>
      <c r="E17" s="127"/>
      <c r="F17" s="101"/>
    </row>
    <row r="18" spans="1:6" ht="12.75" customHeight="1" x14ac:dyDescent="0.2">
      <c r="A18" s="126" t="s">
        <v>144</v>
      </c>
      <c r="B18" s="127"/>
      <c r="C18" s="127">
        <f>E18</f>
        <v>-0.2</v>
      </c>
      <c r="D18" s="127"/>
      <c r="E18" s="127">
        <v>-0.2</v>
      </c>
      <c r="F18" s="101"/>
    </row>
    <row r="19" spans="1:6" ht="12.75" customHeight="1" x14ac:dyDescent="0.2">
      <c r="A19" s="386" t="s">
        <v>145</v>
      </c>
      <c r="B19" s="127">
        <v>7</v>
      </c>
      <c r="C19" s="127"/>
      <c r="D19" s="127">
        <v>7</v>
      </c>
      <c r="E19" s="127"/>
      <c r="F19" s="101"/>
    </row>
    <row r="20" spans="1:6" ht="12.75" customHeight="1" x14ac:dyDescent="0.2">
      <c r="A20" s="386" t="s">
        <v>146</v>
      </c>
      <c r="B20" s="127">
        <v>5</v>
      </c>
      <c r="C20" s="127"/>
      <c r="D20" s="127">
        <v>5</v>
      </c>
      <c r="E20" s="127"/>
      <c r="F20" s="101"/>
    </row>
    <row r="21" spans="1:6" ht="12.75" customHeight="1" x14ac:dyDescent="0.2">
      <c r="A21" s="386" t="s">
        <v>318</v>
      </c>
      <c r="B21" s="127">
        <v>1.2</v>
      </c>
      <c r="C21" s="127"/>
      <c r="D21" s="127">
        <v>1.2</v>
      </c>
      <c r="E21" s="127"/>
      <c r="F21" s="101"/>
    </row>
    <row r="22" spans="1:6" x14ac:dyDescent="0.2">
      <c r="A22" s="107" t="s">
        <v>147</v>
      </c>
      <c r="B22" s="275">
        <v>0</v>
      </c>
      <c r="C22" s="203">
        <v>0.8</v>
      </c>
      <c r="D22" s="275">
        <v>1</v>
      </c>
      <c r="E22" s="203">
        <v>2.9</v>
      </c>
      <c r="F22" s="189"/>
    </row>
    <row r="23" spans="1:6" x14ac:dyDescent="0.2">
      <c r="A23" s="107" t="s">
        <v>148</v>
      </c>
      <c r="B23" s="183">
        <v>11.5</v>
      </c>
      <c r="C23" s="183">
        <v>10.5</v>
      </c>
      <c r="D23" s="183">
        <v>51.800000000000004</v>
      </c>
      <c r="E23" s="183">
        <v>47.399999999999991</v>
      </c>
    </row>
    <row r="24" spans="1:6" x14ac:dyDescent="0.2">
      <c r="A24" s="189"/>
      <c r="B24" s="293"/>
      <c r="C24" s="293"/>
    </row>
    <row r="25" spans="1:6" x14ac:dyDescent="0.2">
      <c r="A25" s="99"/>
      <c r="B25" s="292"/>
      <c r="C25" s="182"/>
      <c r="D25" s="182"/>
      <c r="E25" s="182"/>
    </row>
    <row r="26" spans="1:6" x14ac:dyDescent="0.2">
      <c r="B26" s="350"/>
      <c r="D26" s="350"/>
    </row>
  </sheetData>
  <phoneticPr fontId="3" type="noConversion"/>
  <pageMargins left="0.75" right="0.75" top="1" bottom="1" header="0.4921259845" footer="0.4921259845"/>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I37"/>
  <sheetViews>
    <sheetView zoomScaleNormal="100" workbookViewId="0">
      <selection activeCell="B19" sqref="B19"/>
    </sheetView>
  </sheetViews>
  <sheetFormatPr defaultRowHeight="12.75" x14ac:dyDescent="0.2"/>
  <cols>
    <col min="1" max="1" width="50.42578125" style="355" customWidth="1"/>
    <col min="2" max="4" width="11.5703125" style="355" customWidth="1"/>
    <col min="5" max="5" width="10.140625" style="360" customWidth="1"/>
    <col min="6" max="6" width="11.140625" style="355" customWidth="1"/>
    <col min="7" max="7" width="9.140625" style="355"/>
    <col min="8" max="8" width="12.28515625" style="355" bestFit="1" customWidth="1"/>
    <col min="9" max="16384" width="9.140625" style="355"/>
  </cols>
  <sheetData>
    <row r="1" spans="1:8" x14ac:dyDescent="0.2">
      <c r="A1" s="145" t="s">
        <v>5</v>
      </c>
      <c r="B1" s="145"/>
      <c r="C1" s="145"/>
      <c r="D1" s="145"/>
      <c r="E1" s="73"/>
    </row>
    <row r="2" spans="1:8" x14ac:dyDescent="0.2">
      <c r="A2" s="73"/>
      <c r="B2" s="26"/>
      <c r="C2" s="26"/>
      <c r="D2" s="26"/>
      <c r="E2" s="73"/>
    </row>
    <row r="3" spans="1:8" ht="15.75" x14ac:dyDescent="0.25">
      <c r="A3" s="387" t="s">
        <v>149</v>
      </c>
      <c r="B3" s="58"/>
      <c r="C3" s="351"/>
      <c r="D3" s="58"/>
      <c r="E3" s="92"/>
    </row>
    <row r="4" spans="1:8" x14ac:dyDescent="0.2">
      <c r="A4" s="92"/>
      <c r="B4" s="27"/>
      <c r="C4" s="356"/>
      <c r="D4" s="28"/>
      <c r="E4" s="92"/>
    </row>
    <row r="5" spans="1:8" x14ac:dyDescent="0.2">
      <c r="A5" s="388"/>
      <c r="B5" s="180" t="s">
        <v>31</v>
      </c>
      <c r="C5" s="180" t="s">
        <v>22</v>
      </c>
      <c r="D5" s="180" t="s">
        <v>32</v>
      </c>
      <c r="E5" s="180" t="s">
        <v>23</v>
      </c>
    </row>
    <row r="6" spans="1:8" x14ac:dyDescent="0.2">
      <c r="A6" s="171"/>
      <c r="B6" s="171"/>
      <c r="C6" s="171"/>
      <c r="E6" s="171"/>
    </row>
    <row r="7" spans="1:8" x14ac:dyDescent="0.2">
      <c r="A7" s="169" t="s">
        <v>150</v>
      </c>
      <c r="B7" s="109">
        <v>-0.03</v>
      </c>
      <c r="C7" s="109">
        <v>0.18</v>
      </c>
      <c r="D7" s="109">
        <v>0.56999999999999995</v>
      </c>
      <c r="E7" s="109">
        <v>0.89</v>
      </c>
    </row>
    <row r="8" spans="1:8" x14ac:dyDescent="0.2">
      <c r="A8" s="169" t="s">
        <v>151</v>
      </c>
      <c r="B8" s="109">
        <v>-0.03</v>
      </c>
      <c r="C8" s="109">
        <v>0.18</v>
      </c>
      <c r="D8" s="109">
        <v>0.56999999999999995</v>
      </c>
      <c r="E8" s="109">
        <v>0.89</v>
      </c>
    </row>
    <row r="9" spans="1:8" x14ac:dyDescent="0.2">
      <c r="A9" s="169" t="s">
        <v>152</v>
      </c>
      <c r="B9" s="109">
        <v>0.65</v>
      </c>
      <c r="C9" s="109">
        <v>0.79</v>
      </c>
      <c r="D9" s="109">
        <v>2.23</v>
      </c>
      <c r="E9" s="172">
        <v>2.08</v>
      </c>
    </row>
    <row r="10" spans="1:8" x14ac:dyDescent="0.2">
      <c r="A10" s="169" t="s">
        <v>153</v>
      </c>
      <c r="B10" s="296">
        <v>-4.9000000000000004</v>
      </c>
      <c r="C10" s="172">
        <v>3.9</v>
      </c>
      <c r="D10" s="172">
        <v>12.4</v>
      </c>
      <c r="E10" s="172">
        <v>24.1</v>
      </c>
    </row>
    <row r="11" spans="1:8" x14ac:dyDescent="0.2">
      <c r="A11" s="169" t="s">
        <v>154</v>
      </c>
      <c r="B11" s="74">
        <v>8944</v>
      </c>
      <c r="C11" s="74">
        <v>13120</v>
      </c>
      <c r="D11" s="74">
        <v>32668</v>
      </c>
      <c r="E11" s="74">
        <v>49385</v>
      </c>
    </row>
    <row r="12" spans="1:8" x14ac:dyDescent="0.2">
      <c r="A12" s="169" t="s">
        <v>155</v>
      </c>
      <c r="B12" s="74">
        <v>17458</v>
      </c>
      <c r="C12" s="74">
        <v>10762</v>
      </c>
      <c r="D12" s="74">
        <v>54003</v>
      </c>
      <c r="E12" s="74">
        <v>43642</v>
      </c>
      <c r="F12" s="357"/>
      <c r="G12" s="357"/>
      <c r="H12" s="357"/>
    </row>
    <row r="13" spans="1:8" x14ac:dyDescent="0.2">
      <c r="A13" s="25"/>
      <c r="B13" s="25"/>
      <c r="C13" s="169"/>
      <c r="D13" s="169"/>
      <c r="E13" s="169"/>
    </row>
    <row r="14" spans="1:8" x14ac:dyDescent="0.2">
      <c r="A14" s="169" t="s">
        <v>156</v>
      </c>
      <c r="B14" s="109"/>
      <c r="C14" s="109"/>
      <c r="D14" s="109">
        <v>5.46</v>
      </c>
      <c r="E14" s="109">
        <v>6.01</v>
      </c>
      <c r="F14" s="357"/>
    </row>
    <row r="15" spans="1:8" x14ac:dyDescent="0.2">
      <c r="A15" s="386" t="s">
        <v>169</v>
      </c>
      <c r="B15" s="109"/>
      <c r="C15" s="109"/>
      <c r="D15" s="109" t="s">
        <v>36</v>
      </c>
      <c r="E15" s="109">
        <v>0.35</v>
      </c>
      <c r="F15" s="357"/>
    </row>
    <row r="16" spans="1:8" x14ac:dyDescent="0.2">
      <c r="A16" s="386" t="s">
        <v>170</v>
      </c>
      <c r="B16" s="109"/>
      <c r="C16" s="109"/>
      <c r="D16" s="109" t="s">
        <v>37</v>
      </c>
      <c r="E16" s="109">
        <v>39.31</v>
      </c>
      <c r="F16" s="357"/>
    </row>
    <row r="17" spans="1:9" x14ac:dyDescent="0.2">
      <c r="A17" s="386" t="s">
        <v>171</v>
      </c>
      <c r="B17" s="109"/>
      <c r="C17" s="109"/>
      <c r="D17" s="109" t="s">
        <v>38</v>
      </c>
      <c r="E17" s="296">
        <v>3.01</v>
      </c>
      <c r="F17" s="357"/>
    </row>
    <row r="18" spans="1:9" x14ac:dyDescent="0.2">
      <c r="A18" s="386" t="s">
        <v>172</v>
      </c>
      <c r="B18" s="109"/>
      <c r="C18" s="109"/>
      <c r="D18" s="109" t="s">
        <v>39</v>
      </c>
      <c r="E18" s="109">
        <v>0.75</v>
      </c>
    </row>
    <row r="19" spans="1:9" x14ac:dyDescent="0.2">
      <c r="A19" s="386" t="s">
        <v>173</v>
      </c>
      <c r="B19" s="109"/>
      <c r="C19" s="109"/>
      <c r="D19" s="109" t="s">
        <v>39</v>
      </c>
      <c r="E19" s="109">
        <v>84.24</v>
      </c>
      <c r="I19" s="358"/>
    </row>
    <row r="20" spans="1:9" x14ac:dyDescent="0.2">
      <c r="A20" s="386" t="s">
        <v>174</v>
      </c>
      <c r="B20" s="109"/>
      <c r="C20" s="109"/>
      <c r="D20" s="109" t="s">
        <v>40</v>
      </c>
      <c r="E20" s="296">
        <v>6.4</v>
      </c>
      <c r="G20" s="358"/>
    </row>
    <row r="21" spans="1:9" x14ac:dyDescent="0.2">
      <c r="A21" s="386" t="s">
        <v>175</v>
      </c>
      <c r="B21" s="109"/>
      <c r="C21" s="109"/>
      <c r="D21" s="296">
        <v>26.57</v>
      </c>
      <c r="E21" s="296">
        <v>13.1</v>
      </c>
      <c r="F21" s="359"/>
    </row>
    <row r="22" spans="1:9" x14ac:dyDescent="0.2">
      <c r="A22" s="73" t="s">
        <v>157</v>
      </c>
      <c r="B22" s="73"/>
      <c r="C22" s="73"/>
      <c r="D22" s="254">
        <v>10</v>
      </c>
      <c r="E22" s="73">
        <v>15.3</v>
      </c>
      <c r="G22" s="359"/>
    </row>
    <row r="23" spans="1:9" x14ac:dyDescent="0.2">
      <c r="A23" s="169" t="s">
        <v>158</v>
      </c>
      <c r="B23" s="254"/>
      <c r="C23" s="254"/>
      <c r="D23" s="254">
        <v>10.6</v>
      </c>
      <c r="E23" s="254">
        <v>14.4</v>
      </c>
    </row>
    <row r="24" spans="1:9" x14ac:dyDescent="0.2">
      <c r="A24" s="169" t="s">
        <v>159</v>
      </c>
      <c r="B24" s="73"/>
      <c r="C24" s="73"/>
      <c r="D24" s="254">
        <v>43.7</v>
      </c>
      <c r="E24" s="254">
        <v>49.4</v>
      </c>
    </row>
    <row r="25" spans="1:9" x14ac:dyDescent="0.2">
      <c r="A25" s="169" t="s">
        <v>13</v>
      </c>
      <c r="B25" s="73"/>
      <c r="C25" s="73"/>
      <c r="D25" s="73">
        <v>30.4</v>
      </c>
      <c r="E25" s="73">
        <v>35.299999999999997</v>
      </c>
    </row>
    <row r="26" spans="1:9" x14ac:dyDescent="0.2">
      <c r="A26" s="169" t="s">
        <v>160</v>
      </c>
      <c r="B26" s="255"/>
      <c r="C26" s="255"/>
      <c r="D26" s="255">
        <v>64369</v>
      </c>
      <c r="E26" s="255">
        <v>82294</v>
      </c>
      <c r="F26" s="357"/>
      <c r="G26" s="357"/>
    </row>
    <row r="27" spans="1:9" x14ac:dyDescent="0.2">
      <c r="A27" s="169" t="s">
        <v>161</v>
      </c>
      <c r="B27" s="255"/>
      <c r="C27" s="255"/>
      <c r="D27" s="255">
        <v>8267</v>
      </c>
      <c r="E27" s="255">
        <v>8399</v>
      </c>
    </row>
    <row r="28" spans="1:9" x14ac:dyDescent="0.2">
      <c r="A28" s="169" t="s">
        <v>162</v>
      </c>
      <c r="B28" s="255"/>
      <c r="C28" s="255"/>
      <c r="D28" s="255">
        <v>8847</v>
      </c>
      <c r="E28" s="255">
        <v>8962</v>
      </c>
    </row>
    <row r="29" spans="1:9" x14ac:dyDescent="0.2">
      <c r="A29" s="25"/>
      <c r="B29" s="25"/>
      <c r="C29" s="169"/>
      <c r="D29" s="169"/>
      <c r="E29" s="169"/>
      <c r="G29" s="357"/>
    </row>
    <row r="30" spans="1:9" x14ac:dyDescent="0.2">
      <c r="A30" s="169" t="s">
        <v>163</v>
      </c>
      <c r="B30" s="25"/>
      <c r="C30" s="169"/>
      <c r="D30" s="169"/>
      <c r="E30" s="169"/>
    </row>
    <row r="31" spans="1:9" x14ac:dyDescent="0.2">
      <c r="A31" s="169" t="s">
        <v>164</v>
      </c>
      <c r="B31" s="255"/>
      <c r="C31" s="255"/>
      <c r="D31" s="255">
        <v>38704</v>
      </c>
      <c r="E31" s="255">
        <v>38688</v>
      </c>
    </row>
    <row r="32" spans="1:9" x14ac:dyDescent="0.2">
      <c r="A32" s="169" t="s">
        <v>165</v>
      </c>
      <c r="B32" s="255"/>
      <c r="C32" s="255"/>
      <c r="D32" s="255">
        <v>38707</v>
      </c>
      <c r="E32" s="255">
        <v>38692</v>
      </c>
    </row>
    <row r="33" spans="1:7" x14ac:dyDescent="0.2">
      <c r="A33" s="169" t="s">
        <v>166</v>
      </c>
      <c r="B33" s="255"/>
      <c r="C33" s="255"/>
      <c r="D33" s="255">
        <v>38721</v>
      </c>
      <c r="E33" s="255">
        <v>38701</v>
      </c>
    </row>
    <row r="34" spans="1:7" x14ac:dyDescent="0.2">
      <c r="A34" s="26"/>
      <c r="B34" s="26"/>
      <c r="C34" s="26"/>
      <c r="D34" s="26"/>
      <c r="E34" s="73"/>
      <c r="G34" s="357"/>
    </row>
    <row r="35" spans="1:7" ht="12.75" customHeight="1" x14ac:dyDescent="0.2">
      <c r="A35" s="463" t="s">
        <v>167</v>
      </c>
      <c r="B35" s="463"/>
      <c r="C35" s="463"/>
      <c r="D35" s="463"/>
      <c r="E35" s="463"/>
    </row>
    <row r="36" spans="1:7" x14ac:dyDescent="0.2">
      <c r="A36" s="463"/>
      <c r="B36" s="463"/>
      <c r="C36" s="463"/>
      <c r="D36" s="463"/>
      <c r="E36" s="463"/>
    </row>
    <row r="37" spans="1:7" x14ac:dyDescent="0.2">
      <c r="A37" s="355" t="s">
        <v>168</v>
      </c>
    </row>
  </sheetData>
  <mergeCells count="1">
    <mergeCell ref="A35:E36"/>
  </mergeCells>
  <phoneticPr fontId="3" type="noConversion"/>
  <pageMargins left="0.74803149606299213" right="0.74803149606299213" top="0.98425196850393704" bottom="0" header="0.4921259845" footer="0.4921259845"/>
  <pageSetup paperSize="9" scale="92" orientation="portrait" horizontalDpi="4294967292" verticalDpi="4294967292" r:id="rId1"/>
  <headerFooter alignWithMargins="0">
    <oddFooter>&amp;R&amp;8&amp;F/&amp;A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F76"/>
  <sheetViews>
    <sheetView zoomScaleNormal="100" workbookViewId="0">
      <selection activeCell="B19" sqref="B19"/>
    </sheetView>
  </sheetViews>
  <sheetFormatPr defaultRowHeight="12.75" x14ac:dyDescent="0.2"/>
  <cols>
    <col min="1" max="1" width="60.7109375" style="389" customWidth="1"/>
    <col min="2" max="2" width="15.28515625" style="22" customWidth="1"/>
    <col min="3" max="3" width="11.140625" style="210" customWidth="1"/>
    <col min="4" max="16384" width="9.140625" style="22"/>
  </cols>
  <sheetData>
    <row r="1" spans="1:4" x14ac:dyDescent="0.2">
      <c r="A1" s="145" t="s">
        <v>5</v>
      </c>
      <c r="B1" s="145"/>
    </row>
    <row r="3" spans="1:4" ht="15.75" x14ac:dyDescent="0.25">
      <c r="A3" s="390" t="s">
        <v>176</v>
      </c>
      <c r="B3" s="20"/>
      <c r="C3" s="75"/>
    </row>
    <row r="4" spans="1:4" x14ac:dyDescent="0.2">
      <c r="A4" s="391"/>
      <c r="C4" s="240"/>
    </row>
    <row r="5" spans="1:4" x14ac:dyDescent="0.2">
      <c r="A5" s="362" t="s">
        <v>42</v>
      </c>
      <c r="B5" s="71" t="s">
        <v>35</v>
      </c>
      <c r="C5" s="71" t="s">
        <v>24</v>
      </c>
    </row>
    <row r="6" spans="1:4" x14ac:dyDescent="0.2">
      <c r="A6" s="392"/>
      <c r="B6" s="210"/>
    </row>
    <row r="7" spans="1:4" x14ac:dyDescent="0.2">
      <c r="A7" s="393" t="s">
        <v>177</v>
      </c>
      <c r="B7" s="210"/>
    </row>
    <row r="8" spans="1:4" x14ac:dyDescent="0.2">
      <c r="A8" s="389" t="s">
        <v>52</v>
      </c>
      <c r="B8" s="209">
        <v>22183</v>
      </c>
      <c r="C8" s="209">
        <v>34452</v>
      </c>
    </row>
    <row r="9" spans="1:4" x14ac:dyDescent="0.2">
      <c r="A9" s="393" t="s">
        <v>178</v>
      </c>
      <c r="B9" s="210"/>
    </row>
    <row r="10" spans="1:4" x14ac:dyDescent="0.2">
      <c r="A10" s="394" t="s">
        <v>312</v>
      </c>
      <c r="B10" s="209">
        <v>8144</v>
      </c>
      <c r="C10" s="209">
        <v>8543</v>
      </c>
    </row>
    <row r="11" spans="1:4" x14ac:dyDescent="0.2">
      <c r="A11" s="394" t="s">
        <v>179</v>
      </c>
      <c r="B11" s="209">
        <v>54003</v>
      </c>
      <c r="C11" s="209">
        <v>43642</v>
      </c>
    </row>
    <row r="12" spans="1:4" x14ac:dyDescent="0.2">
      <c r="A12" s="394" t="s">
        <v>309</v>
      </c>
      <c r="B12" s="209">
        <v>2856</v>
      </c>
      <c r="C12" s="209">
        <v>5395</v>
      </c>
      <c r="D12" s="462"/>
    </row>
    <row r="13" spans="1:4" x14ac:dyDescent="0.2">
      <c r="A13" s="394" t="s">
        <v>180</v>
      </c>
      <c r="B13" s="209">
        <v>0</v>
      </c>
      <c r="C13" s="209">
        <v>-4181</v>
      </c>
    </row>
    <row r="14" spans="1:4" x14ac:dyDescent="0.2">
      <c r="A14" s="395" t="s">
        <v>88</v>
      </c>
      <c r="B14" s="223">
        <v>3787</v>
      </c>
      <c r="C14" s="223">
        <v>1603</v>
      </c>
      <c r="D14" s="462"/>
    </row>
    <row r="15" spans="1:4" ht="25.5" x14ac:dyDescent="0.2">
      <c r="A15" s="396" t="s">
        <v>181</v>
      </c>
      <c r="B15" s="224">
        <v>90973</v>
      </c>
      <c r="C15" s="224">
        <v>89454</v>
      </c>
    </row>
    <row r="16" spans="1:4" x14ac:dyDescent="0.2">
      <c r="B16" s="224"/>
      <c r="C16" s="224"/>
    </row>
    <row r="17" spans="1:6" x14ac:dyDescent="0.2">
      <c r="A17" s="389" t="s">
        <v>182</v>
      </c>
      <c r="B17" s="224"/>
      <c r="C17" s="224"/>
    </row>
    <row r="18" spans="1:6" x14ac:dyDescent="0.2">
      <c r="A18" s="394" t="s">
        <v>183</v>
      </c>
      <c r="B18" s="209">
        <v>2800</v>
      </c>
      <c r="C18" s="209">
        <v>-10574</v>
      </c>
    </row>
    <row r="19" spans="1:6" x14ac:dyDescent="0.2">
      <c r="A19" s="394" t="s">
        <v>184</v>
      </c>
      <c r="B19" s="209">
        <v>-1204</v>
      </c>
      <c r="C19" s="209">
        <v>-121</v>
      </c>
      <c r="F19" s="22" t="s">
        <v>27</v>
      </c>
    </row>
    <row r="20" spans="1:6" x14ac:dyDescent="0.2">
      <c r="A20" s="395" t="s">
        <v>185</v>
      </c>
      <c r="B20" s="223">
        <v>6261</v>
      </c>
      <c r="C20" s="223">
        <v>17096</v>
      </c>
    </row>
    <row r="21" spans="1:6" x14ac:dyDescent="0.2">
      <c r="A21" s="397" t="s">
        <v>182</v>
      </c>
      <c r="B21" s="225">
        <v>7857</v>
      </c>
      <c r="C21" s="225">
        <v>6401</v>
      </c>
    </row>
    <row r="22" spans="1:6" x14ac:dyDescent="0.2">
      <c r="B22" s="224"/>
      <c r="C22" s="224"/>
    </row>
    <row r="23" spans="1:6" x14ac:dyDescent="0.2">
      <c r="A23" s="389" t="s">
        <v>186</v>
      </c>
      <c r="B23" s="209">
        <v>-3647</v>
      </c>
      <c r="C23" s="209">
        <v>-5070</v>
      </c>
    </row>
    <row r="24" spans="1:6" x14ac:dyDescent="0.2">
      <c r="A24" s="389" t="s">
        <v>187</v>
      </c>
      <c r="B24" s="209">
        <v>534</v>
      </c>
      <c r="C24" s="209">
        <v>830</v>
      </c>
    </row>
    <row r="25" spans="1:6" x14ac:dyDescent="0.2">
      <c r="A25" s="398" t="s">
        <v>188</v>
      </c>
      <c r="B25" s="223">
        <v>-9271</v>
      </c>
      <c r="C25" s="223">
        <v>-11127</v>
      </c>
    </row>
    <row r="26" spans="1:6" x14ac:dyDescent="0.2">
      <c r="B26" s="209"/>
      <c r="C26" s="209"/>
    </row>
    <row r="27" spans="1:6" x14ac:dyDescent="0.2">
      <c r="A27" s="393" t="s">
        <v>189</v>
      </c>
      <c r="B27" s="224">
        <v>86446</v>
      </c>
      <c r="C27" s="224">
        <v>80488</v>
      </c>
    </row>
    <row r="28" spans="1:6" x14ac:dyDescent="0.2">
      <c r="A28" s="389" t="s">
        <v>2</v>
      </c>
      <c r="C28" s="209"/>
    </row>
    <row r="29" spans="1:6" x14ac:dyDescent="0.2">
      <c r="A29" s="393" t="s">
        <v>190</v>
      </c>
      <c r="B29" s="21"/>
      <c r="C29" s="209"/>
    </row>
    <row r="30" spans="1:6" x14ac:dyDescent="0.2">
      <c r="A30" s="394" t="s">
        <v>191</v>
      </c>
      <c r="B30" s="209"/>
      <c r="C30" s="209">
        <v>-2498</v>
      </c>
    </row>
    <row r="31" spans="1:6" ht="25.5" x14ac:dyDescent="0.2">
      <c r="A31" s="399" t="s">
        <v>192</v>
      </c>
      <c r="B31" s="209"/>
      <c r="C31" s="209">
        <v>7820</v>
      </c>
    </row>
    <row r="32" spans="1:6" x14ac:dyDescent="0.2">
      <c r="A32" s="394" t="s">
        <v>193</v>
      </c>
      <c r="B32" s="209">
        <v>-28062</v>
      </c>
      <c r="C32" s="209">
        <v>-40659</v>
      </c>
    </row>
    <row r="33" spans="1:3" ht="25.5" x14ac:dyDescent="0.2">
      <c r="A33" s="399" t="s">
        <v>194</v>
      </c>
      <c r="B33" s="209">
        <v>1206</v>
      </c>
      <c r="C33" s="209">
        <v>2826</v>
      </c>
    </row>
    <row r="34" spans="1:3" x14ac:dyDescent="0.2">
      <c r="A34" s="394" t="s">
        <v>195</v>
      </c>
      <c r="B34" s="209">
        <v>367</v>
      </c>
      <c r="C34" s="209">
        <v>560</v>
      </c>
    </row>
    <row r="35" spans="1:3" x14ac:dyDescent="0.2">
      <c r="A35" s="395" t="s">
        <v>196</v>
      </c>
      <c r="B35" s="223">
        <v>1</v>
      </c>
      <c r="C35" s="223">
        <v>1</v>
      </c>
    </row>
    <row r="36" spans="1:3" x14ac:dyDescent="0.2">
      <c r="A36" s="397"/>
      <c r="B36" s="24"/>
      <c r="C36" s="225"/>
    </row>
    <row r="37" spans="1:3" x14ac:dyDescent="0.2">
      <c r="A37" s="393" t="s">
        <v>197</v>
      </c>
      <c r="B37" s="224">
        <v>-26488</v>
      </c>
      <c r="C37" s="224">
        <v>-31950</v>
      </c>
    </row>
    <row r="38" spans="1:3" x14ac:dyDescent="0.2">
      <c r="C38" s="209"/>
    </row>
    <row r="39" spans="1:3" x14ac:dyDescent="0.2">
      <c r="A39" s="393" t="s">
        <v>198</v>
      </c>
      <c r="B39" s="21"/>
      <c r="C39" s="209"/>
    </row>
    <row r="40" spans="1:3" x14ac:dyDescent="0.2">
      <c r="A40" s="394" t="s">
        <v>199</v>
      </c>
      <c r="B40" s="23"/>
      <c r="C40" s="209"/>
    </row>
    <row r="41" spans="1:3" x14ac:dyDescent="0.2">
      <c r="A41" s="394" t="s">
        <v>200</v>
      </c>
      <c r="B41" s="209">
        <v>22899</v>
      </c>
      <c r="C41" s="209">
        <v>-5781</v>
      </c>
    </row>
    <row r="42" spans="1:3" x14ac:dyDescent="0.2">
      <c r="A42" s="394" t="s">
        <v>201</v>
      </c>
      <c r="B42" s="209">
        <v>30000</v>
      </c>
      <c r="C42" s="209">
        <v>10200</v>
      </c>
    </row>
    <row r="43" spans="1:3" x14ac:dyDescent="0.2">
      <c r="A43" s="394" t="s">
        <v>202</v>
      </c>
      <c r="B43" s="209">
        <v>-26249</v>
      </c>
      <c r="C43" s="209">
        <v>-25254</v>
      </c>
    </row>
    <row r="44" spans="1:3" x14ac:dyDescent="0.2">
      <c r="A44" s="395" t="s">
        <v>203</v>
      </c>
      <c r="B44" s="223">
        <v>-42521</v>
      </c>
      <c r="C44" s="223">
        <v>-21254</v>
      </c>
    </row>
    <row r="45" spans="1:3" x14ac:dyDescent="0.2">
      <c r="A45" s="397"/>
      <c r="B45" s="225"/>
      <c r="C45" s="225"/>
    </row>
    <row r="46" spans="1:3" x14ac:dyDescent="0.2">
      <c r="A46" s="393" t="s">
        <v>204</v>
      </c>
      <c r="B46" s="224">
        <v>-15871</v>
      </c>
      <c r="C46" s="224">
        <v>-42089</v>
      </c>
    </row>
    <row r="47" spans="1:3" x14ac:dyDescent="0.2">
      <c r="A47" s="393"/>
      <c r="B47" s="209"/>
      <c r="C47" s="209"/>
    </row>
    <row r="48" spans="1:3" x14ac:dyDescent="0.2">
      <c r="A48" s="393" t="s">
        <v>205</v>
      </c>
      <c r="B48" s="224">
        <v>44087</v>
      </c>
      <c r="C48" s="224">
        <v>6449</v>
      </c>
    </row>
    <row r="49" spans="1:3" x14ac:dyDescent="0.2">
      <c r="A49" s="394" t="s">
        <v>206</v>
      </c>
      <c r="B49" s="225">
        <v>14582</v>
      </c>
      <c r="C49" s="225">
        <v>8069</v>
      </c>
    </row>
    <row r="50" spans="1:3" x14ac:dyDescent="0.2">
      <c r="A50" s="395" t="s">
        <v>207</v>
      </c>
      <c r="B50" s="223">
        <v>-195</v>
      </c>
      <c r="C50" s="223">
        <v>64</v>
      </c>
    </row>
    <row r="51" spans="1:3" s="24" customFormat="1" x14ac:dyDescent="0.2">
      <c r="A51" s="400"/>
      <c r="B51" s="225"/>
      <c r="C51" s="225"/>
    </row>
    <row r="52" spans="1:3" x14ac:dyDescent="0.2">
      <c r="A52" s="393" t="s">
        <v>208</v>
      </c>
      <c r="B52" s="224">
        <v>58474</v>
      </c>
      <c r="C52" s="224">
        <v>14582</v>
      </c>
    </row>
    <row r="53" spans="1:3" x14ac:dyDescent="0.2">
      <c r="A53" s="393"/>
      <c r="B53" s="224"/>
      <c r="C53" s="224"/>
    </row>
    <row r="54" spans="1:3" x14ac:dyDescent="0.2">
      <c r="A54" s="393"/>
      <c r="B54" s="224"/>
      <c r="C54" s="224"/>
    </row>
    <row r="55" spans="1:3" x14ac:dyDescent="0.2">
      <c r="A55" s="393" t="s">
        <v>209</v>
      </c>
      <c r="B55" s="224"/>
      <c r="C55" s="224"/>
    </row>
    <row r="56" spans="1:3" x14ac:dyDescent="0.2">
      <c r="A56" s="393"/>
      <c r="B56" s="224"/>
      <c r="C56" s="224"/>
    </row>
    <row r="57" spans="1:3" x14ac:dyDescent="0.2">
      <c r="A57" s="362" t="s">
        <v>42</v>
      </c>
      <c r="B57" s="71" t="s">
        <v>35</v>
      </c>
      <c r="C57" s="71" t="s">
        <v>24</v>
      </c>
    </row>
    <row r="58" spans="1:3" x14ac:dyDescent="0.2">
      <c r="A58" s="393"/>
      <c r="B58" s="224"/>
      <c r="C58" s="224"/>
    </row>
    <row r="59" spans="1:3" x14ac:dyDescent="0.2">
      <c r="A59" s="389" t="s">
        <v>101</v>
      </c>
      <c r="B59" s="209">
        <v>58474</v>
      </c>
      <c r="C59" s="209">
        <v>12083</v>
      </c>
    </row>
    <row r="60" spans="1:3" x14ac:dyDescent="0.2">
      <c r="A60" s="398" t="s">
        <v>210</v>
      </c>
      <c r="B60" s="223"/>
      <c r="C60" s="223">
        <v>2499</v>
      </c>
    </row>
    <row r="61" spans="1:3" x14ac:dyDescent="0.2">
      <c r="A61" s="393" t="s">
        <v>60</v>
      </c>
      <c r="B61" s="224">
        <v>58474</v>
      </c>
      <c r="C61" s="224">
        <v>14582</v>
      </c>
    </row>
    <row r="62" spans="1:3" x14ac:dyDescent="0.2">
      <c r="C62" s="209"/>
    </row>
    <row r="63" spans="1:3" x14ac:dyDescent="0.2">
      <c r="A63" s="68"/>
      <c r="B63" s="5"/>
      <c r="C63" s="209"/>
    </row>
    <row r="76" spans="3:3" x14ac:dyDescent="0.2">
      <c r="C76" s="209"/>
    </row>
  </sheetData>
  <phoneticPr fontId="9" type="noConversion"/>
  <pageMargins left="0.75" right="0.75" top="0.44" bottom="0.39" header="0.4921259845" footer="0.22"/>
  <pageSetup paperSize="9" scale="92"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L122"/>
  <sheetViews>
    <sheetView zoomScaleNormal="100" workbookViewId="0">
      <selection activeCell="B19" sqref="B19"/>
    </sheetView>
  </sheetViews>
  <sheetFormatPr defaultRowHeight="12.75" x14ac:dyDescent="0.2"/>
  <cols>
    <col min="1" max="1" width="28" style="97" customWidth="1"/>
    <col min="2" max="2" width="10" style="30" customWidth="1"/>
    <col min="3" max="3" width="11.85546875" style="30" customWidth="1"/>
    <col min="4" max="4" width="10.28515625" style="30" customWidth="1"/>
    <col min="5" max="5" width="9.28515625" style="30" customWidth="1"/>
    <col min="6" max="6" width="11.7109375" style="30" customWidth="1"/>
    <col min="7" max="7" width="9.28515625" style="30" customWidth="1"/>
    <col min="8" max="8" width="11" style="30" customWidth="1"/>
    <col min="9" max="10" width="9.28515625" style="30" customWidth="1"/>
    <col min="11" max="16384" width="9.140625" style="30"/>
  </cols>
  <sheetData>
    <row r="1" spans="1:12" x14ac:dyDescent="0.2">
      <c r="A1" s="401" t="s">
        <v>6</v>
      </c>
      <c r="B1" s="29"/>
      <c r="C1" s="29"/>
      <c r="D1" s="29"/>
      <c r="E1" s="29"/>
      <c r="F1" s="29"/>
    </row>
    <row r="3" spans="1:12" ht="15.75" x14ac:dyDescent="0.25">
      <c r="A3" s="184" t="s">
        <v>211</v>
      </c>
      <c r="B3" s="59"/>
      <c r="C3" s="184"/>
      <c r="D3" s="184"/>
      <c r="E3" s="97"/>
      <c r="F3" s="97"/>
    </row>
    <row r="4" spans="1:12" x14ac:dyDescent="0.2">
      <c r="B4" s="32"/>
      <c r="C4" s="122"/>
      <c r="D4" s="122"/>
      <c r="E4" s="86"/>
      <c r="F4" s="86"/>
      <c r="G4" s="86"/>
      <c r="H4" s="33"/>
      <c r="I4" s="33"/>
      <c r="J4" s="33"/>
    </row>
    <row r="5" spans="1:12" x14ac:dyDescent="0.2">
      <c r="A5" s="402" t="s">
        <v>212</v>
      </c>
      <c r="B5" s="32"/>
      <c r="C5" s="122"/>
      <c r="D5" s="122"/>
      <c r="E5" s="86"/>
      <c r="F5" s="86"/>
      <c r="G5" s="86"/>
      <c r="H5" s="33"/>
      <c r="I5" s="33"/>
      <c r="J5" s="33"/>
    </row>
    <row r="6" spans="1:12" x14ac:dyDescent="0.2">
      <c r="A6" s="122"/>
      <c r="B6" s="32"/>
      <c r="C6" s="86"/>
      <c r="D6" s="122"/>
      <c r="E6" s="86"/>
      <c r="F6" s="264"/>
      <c r="G6" s="86"/>
      <c r="H6" s="33"/>
      <c r="I6" s="33"/>
      <c r="J6" s="33"/>
    </row>
    <row r="7" spans="1:12" x14ac:dyDescent="0.2">
      <c r="A7" s="86"/>
      <c r="B7" s="86"/>
      <c r="C7" s="114" t="s">
        <v>31</v>
      </c>
      <c r="D7" s="249"/>
      <c r="E7" s="86"/>
      <c r="F7" s="114" t="s">
        <v>22</v>
      </c>
      <c r="G7" s="86"/>
      <c r="H7" s="160"/>
      <c r="I7" s="33"/>
      <c r="J7" s="33"/>
    </row>
    <row r="8" spans="1:12" ht="38.25" x14ac:dyDescent="0.2">
      <c r="A8" s="362" t="s">
        <v>42</v>
      </c>
      <c r="B8" s="162" t="s">
        <v>8</v>
      </c>
      <c r="C8" s="162" t="s">
        <v>9</v>
      </c>
      <c r="D8" s="250" t="s">
        <v>3</v>
      </c>
      <c r="E8" s="162" t="s">
        <v>8</v>
      </c>
      <c r="F8" s="162" t="s">
        <v>9</v>
      </c>
      <c r="G8" s="162" t="s">
        <v>3</v>
      </c>
      <c r="H8" s="161" t="s">
        <v>10</v>
      </c>
      <c r="I8" s="33"/>
      <c r="J8" s="33"/>
    </row>
    <row r="9" spans="1:12" x14ac:dyDescent="0.2">
      <c r="A9" s="86"/>
      <c r="B9" s="86"/>
      <c r="C9" s="103"/>
      <c r="D9" s="249"/>
      <c r="E9" s="86"/>
      <c r="F9" s="103"/>
      <c r="G9" s="103"/>
      <c r="H9" s="159"/>
      <c r="I9" s="33"/>
      <c r="J9" s="33"/>
    </row>
    <row r="10" spans="1:12" x14ac:dyDescent="0.2">
      <c r="A10" s="403" t="s">
        <v>213</v>
      </c>
      <c r="B10" s="339">
        <v>64466</v>
      </c>
      <c r="C10" s="339">
        <v>1229</v>
      </c>
      <c r="D10" s="461">
        <v>65695</v>
      </c>
      <c r="E10" s="339">
        <v>62936</v>
      </c>
      <c r="F10" s="340">
        <v>1734</v>
      </c>
      <c r="G10" s="461">
        <v>64670</v>
      </c>
      <c r="H10" s="173">
        <v>1.5849698469151074</v>
      </c>
      <c r="I10" s="33"/>
      <c r="J10" s="33"/>
    </row>
    <row r="11" spans="1:12" x14ac:dyDescent="0.2">
      <c r="A11" s="404" t="s">
        <v>214</v>
      </c>
      <c r="B11" s="339">
        <v>20214</v>
      </c>
      <c r="C11" s="339">
        <v>647</v>
      </c>
      <c r="D11" s="461">
        <v>20861</v>
      </c>
      <c r="E11" s="339">
        <v>18065</v>
      </c>
      <c r="F11" s="340">
        <v>705</v>
      </c>
      <c r="G11" s="461">
        <v>18770</v>
      </c>
      <c r="H11" s="173">
        <v>11.140117208311134</v>
      </c>
      <c r="I11" s="33"/>
      <c r="J11" s="33"/>
    </row>
    <row r="12" spans="1:12" x14ac:dyDescent="0.2">
      <c r="A12" s="403" t="s">
        <v>215</v>
      </c>
      <c r="B12" s="339">
        <v>70161</v>
      </c>
      <c r="C12" s="339">
        <v>1545</v>
      </c>
      <c r="D12" s="461">
        <v>71706</v>
      </c>
      <c r="E12" s="339">
        <v>73527</v>
      </c>
      <c r="F12" s="340">
        <v>1262</v>
      </c>
      <c r="G12" s="461">
        <v>74789</v>
      </c>
      <c r="H12" s="173">
        <v>-4.122263969300298</v>
      </c>
      <c r="I12" s="33"/>
      <c r="J12" s="33"/>
    </row>
    <row r="13" spans="1:12" x14ac:dyDescent="0.2">
      <c r="A13" s="403" t="s">
        <v>216</v>
      </c>
      <c r="B13" s="339">
        <v>14864</v>
      </c>
      <c r="C13" s="339">
        <v>954</v>
      </c>
      <c r="D13" s="461">
        <v>15819</v>
      </c>
      <c r="E13" s="339">
        <v>17263</v>
      </c>
      <c r="F13" s="340">
        <v>1024</v>
      </c>
      <c r="G13" s="461">
        <v>18287</v>
      </c>
      <c r="H13" s="173">
        <v>-13.495926067698367</v>
      </c>
      <c r="I13" s="33"/>
      <c r="J13" s="33"/>
    </row>
    <row r="14" spans="1:12" x14ac:dyDescent="0.2">
      <c r="A14" s="405" t="s">
        <v>217</v>
      </c>
      <c r="B14" s="174"/>
      <c r="C14" s="174">
        <v>-4375</v>
      </c>
      <c r="D14" s="231">
        <v>-4375</v>
      </c>
      <c r="E14" s="174"/>
      <c r="F14" s="174">
        <v>-4725</v>
      </c>
      <c r="G14" s="231">
        <v>-4725</v>
      </c>
      <c r="H14" s="175"/>
      <c r="I14" s="33"/>
      <c r="J14" s="33"/>
    </row>
    <row r="15" spans="1:12" x14ac:dyDescent="0.2">
      <c r="A15" s="406" t="s">
        <v>218</v>
      </c>
      <c r="B15" s="346">
        <v>169705</v>
      </c>
      <c r="C15" s="346">
        <v>0</v>
      </c>
      <c r="D15" s="251">
        <v>169705</v>
      </c>
      <c r="E15" s="346">
        <v>171791</v>
      </c>
      <c r="F15" s="346">
        <v>0</v>
      </c>
      <c r="G15" s="251">
        <v>171791</v>
      </c>
      <c r="H15" s="173">
        <v>-1.2142661722674646</v>
      </c>
      <c r="I15" s="33"/>
      <c r="J15" s="33"/>
    </row>
    <row r="16" spans="1:12" x14ac:dyDescent="0.2">
      <c r="A16" s="86"/>
      <c r="B16" s="54"/>
      <c r="C16" s="54"/>
      <c r="D16" s="54"/>
      <c r="E16" s="102"/>
      <c r="F16" s="102"/>
      <c r="G16" s="102"/>
      <c r="H16" s="199"/>
      <c r="I16" s="33"/>
      <c r="J16" s="36"/>
      <c r="K16" s="42"/>
      <c r="L16" s="347"/>
    </row>
    <row r="17" spans="1:10" x14ac:dyDescent="0.2">
      <c r="A17" s="86"/>
      <c r="B17" s="86"/>
      <c r="C17" s="114" t="s">
        <v>32</v>
      </c>
      <c r="D17" s="249"/>
      <c r="E17" s="86"/>
      <c r="F17" s="114" t="s">
        <v>23</v>
      </c>
      <c r="G17" s="86"/>
      <c r="H17" s="160"/>
      <c r="I17" s="33"/>
      <c r="J17" s="33"/>
    </row>
    <row r="18" spans="1:10" ht="38.25" x14ac:dyDescent="0.2">
      <c r="A18" s="362" t="s">
        <v>42</v>
      </c>
      <c r="B18" s="162" t="s">
        <v>8</v>
      </c>
      <c r="C18" s="162" t="s">
        <v>9</v>
      </c>
      <c r="D18" s="250" t="s">
        <v>3</v>
      </c>
      <c r="E18" s="162" t="s">
        <v>8</v>
      </c>
      <c r="F18" s="162" t="s">
        <v>9</v>
      </c>
      <c r="G18" s="162" t="s">
        <v>3</v>
      </c>
      <c r="H18" s="161" t="s">
        <v>10</v>
      </c>
      <c r="I18" s="33"/>
      <c r="J18" s="33"/>
    </row>
    <row r="19" spans="1:10" x14ac:dyDescent="0.2">
      <c r="A19" s="86"/>
      <c r="B19" s="86"/>
      <c r="C19" s="103"/>
      <c r="D19" s="249"/>
      <c r="E19" s="86"/>
      <c r="F19" s="103"/>
      <c r="G19" s="103"/>
      <c r="H19" s="159"/>
      <c r="I19" s="33"/>
      <c r="J19" s="33"/>
    </row>
    <row r="20" spans="1:10" x14ac:dyDescent="0.2">
      <c r="A20" s="403" t="s">
        <v>213</v>
      </c>
      <c r="B20" s="339">
        <v>254119</v>
      </c>
      <c r="C20" s="339">
        <v>3807</v>
      </c>
      <c r="D20" s="461">
        <v>257926</v>
      </c>
      <c r="E20" s="289">
        <v>259791</v>
      </c>
      <c r="F20" s="340">
        <v>5870</v>
      </c>
      <c r="G20" s="461">
        <v>265661</v>
      </c>
      <c r="H20" s="173">
        <v>-2.9116053918339539</v>
      </c>
      <c r="I20" s="33"/>
      <c r="J20" s="33"/>
    </row>
    <row r="21" spans="1:10" x14ac:dyDescent="0.2">
      <c r="A21" s="404" t="s">
        <v>214</v>
      </c>
      <c r="B21" s="339">
        <v>72141</v>
      </c>
      <c r="C21" s="339">
        <v>3385</v>
      </c>
      <c r="D21" s="461">
        <v>75526</v>
      </c>
      <c r="E21" s="289">
        <v>66863</v>
      </c>
      <c r="F21" s="340">
        <v>3133</v>
      </c>
      <c r="G21" s="461">
        <v>69996</v>
      </c>
      <c r="H21" s="173">
        <v>7.900451454368822</v>
      </c>
      <c r="I21" s="33"/>
      <c r="J21" s="33"/>
    </row>
    <row r="22" spans="1:10" x14ac:dyDescent="0.2">
      <c r="A22" s="403" t="s">
        <v>215</v>
      </c>
      <c r="B22" s="339">
        <v>287842</v>
      </c>
      <c r="C22" s="339">
        <v>4700</v>
      </c>
      <c r="D22" s="461">
        <v>292542</v>
      </c>
      <c r="E22" s="289">
        <v>295451</v>
      </c>
      <c r="F22" s="340">
        <v>4042</v>
      </c>
      <c r="G22" s="461">
        <v>299493</v>
      </c>
      <c r="H22" s="173">
        <v>-2.320922358786349</v>
      </c>
      <c r="I22" s="33"/>
      <c r="J22" s="33"/>
    </row>
    <row r="23" spans="1:10" x14ac:dyDescent="0.2">
      <c r="A23" s="403" t="s">
        <v>216</v>
      </c>
      <c r="B23" s="339">
        <v>54115</v>
      </c>
      <c r="C23" s="339">
        <v>3894</v>
      </c>
      <c r="D23" s="461">
        <v>58010</v>
      </c>
      <c r="E23" s="289">
        <v>51880</v>
      </c>
      <c r="F23" s="340">
        <v>4067</v>
      </c>
      <c r="G23" s="461">
        <v>55947</v>
      </c>
      <c r="H23" s="173">
        <v>3.6874184496040892</v>
      </c>
      <c r="I23" s="33"/>
      <c r="J23" s="33"/>
    </row>
    <row r="24" spans="1:10" x14ac:dyDescent="0.2">
      <c r="A24" s="405" t="s">
        <v>217</v>
      </c>
      <c r="B24" s="174"/>
      <c r="C24" s="174">
        <v>-15786</v>
      </c>
      <c r="D24" s="231">
        <v>-15786</v>
      </c>
      <c r="E24" s="174"/>
      <c r="F24" s="174">
        <v>-17112</v>
      </c>
      <c r="G24" s="231">
        <v>-17112</v>
      </c>
      <c r="H24" s="175"/>
      <c r="I24" s="33"/>
      <c r="J24" s="33"/>
    </row>
    <row r="25" spans="1:10" x14ac:dyDescent="0.2">
      <c r="A25" s="406" t="s">
        <v>218</v>
      </c>
      <c r="B25" s="346">
        <v>668217</v>
      </c>
      <c r="C25" s="346">
        <v>0</v>
      </c>
      <c r="D25" s="251">
        <v>668217</v>
      </c>
      <c r="E25" s="346">
        <v>673985</v>
      </c>
      <c r="F25" s="346">
        <v>0</v>
      </c>
      <c r="G25" s="251">
        <v>673985</v>
      </c>
      <c r="H25" s="173">
        <f>(D25-G25)/G25*100</f>
        <v>-0.85580539626252805</v>
      </c>
      <c r="I25" s="33"/>
      <c r="J25" s="33"/>
    </row>
    <row r="26" spans="1:10" x14ac:dyDescent="0.2">
      <c r="A26" s="86"/>
      <c r="B26" s="54"/>
      <c r="C26" s="54"/>
      <c r="D26" s="54"/>
      <c r="E26" s="102"/>
      <c r="F26" s="264"/>
      <c r="G26" s="102"/>
      <c r="H26" s="199"/>
      <c r="I26" s="33"/>
      <c r="J26" s="33"/>
    </row>
    <row r="27" spans="1:10" hidden="1" x14ac:dyDescent="0.2">
      <c r="A27" s="86"/>
      <c r="B27" s="33"/>
      <c r="C27" s="114" t="s">
        <v>11</v>
      </c>
      <c r="D27" s="86"/>
      <c r="E27" s="86"/>
      <c r="F27" s="86"/>
      <c r="G27" s="86"/>
      <c r="H27" s="86"/>
      <c r="I27" s="33"/>
      <c r="J27" s="33"/>
    </row>
    <row r="28" spans="1:10" ht="25.5" hidden="1" x14ac:dyDescent="0.2">
      <c r="A28" s="362" t="s">
        <v>42</v>
      </c>
      <c r="B28" s="87" t="s">
        <v>8</v>
      </c>
      <c r="C28" s="162" t="s">
        <v>9</v>
      </c>
      <c r="D28" s="87" t="s">
        <v>3</v>
      </c>
      <c r="E28" s="97"/>
      <c r="F28" s="97"/>
      <c r="I28" s="33"/>
      <c r="J28" s="33"/>
    </row>
    <row r="29" spans="1:10" hidden="1" x14ac:dyDescent="0.2">
      <c r="A29" s="86"/>
      <c r="B29" s="86"/>
      <c r="C29" s="103"/>
      <c r="D29" s="103"/>
      <c r="E29" s="97"/>
      <c r="F29" s="97"/>
      <c r="I29" s="33"/>
      <c r="J29" s="33"/>
    </row>
    <row r="30" spans="1:10" hidden="1" x14ac:dyDescent="0.2">
      <c r="A30" s="403" t="s">
        <v>213</v>
      </c>
      <c r="B30" s="339"/>
      <c r="C30" s="340"/>
      <c r="D30" s="340">
        <v>0</v>
      </c>
      <c r="E30" s="97"/>
      <c r="F30" s="97"/>
      <c r="I30" s="33"/>
      <c r="J30" s="33"/>
    </row>
    <row r="31" spans="1:10" hidden="1" x14ac:dyDescent="0.2">
      <c r="A31" s="404" t="s">
        <v>214</v>
      </c>
      <c r="B31" s="339"/>
      <c r="C31" s="340"/>
      <c r="D31" s="340">
        <v>0</v>
      </c>
      <c r="E31" s="97"/>
      <c r="F31" s="97"/>
      <c r="I31" s="33"/>
      <c r="J31" s="33"/>
    </row>
    <row r="32" spans="1:10" hidden="1" x14ac:dyDescent="0.2">
      <c r="A32" s="403" t="s">
        <v>215</v>
      </c>
      <c r="B32" s="339"/>
      <c r="C32" s="340"/>
      <c r="D32" s="340">
        <v>0</v>
      </c>
      <c r="E32" s="97"/>
      <c r="F32" s="97"/>
      <c r="I32" s="33"/>
      <c r="J32" s="33"/>
    </row>
    <row r="33" spans="1:10" hidden="1" x14ac:dyDescent="0.2">
      <c r="A33" s="403" t="s">
        <v>216</v>
      </c>
      <c r="B33" s="339"/>
      <c r="C33" s="340"/>
      <c r="D33" s="340">
        <v>0</v>
      </c>
      <c r="E33" s="97"/>
      <c r="F33" s="97"/>
      <c r="I33" s="33"/>
      <c r="J33" s="33"/>
    </row>
    <row r="34" spans="1:10" hidden="1" x14ac:dyDescent="0.2">
      <c r="A34" s="405" t="s">
        <v>217</v>
      </c>
      <c r="B34" s="174"/>
      <c r="C34" s="174"/>
      <c r="D34" s="174">
        <v>0</v>
      </c>
      <c r="E34" s="97"/>
      <c r="F34" s="97"/>
      <c r="I34" s="33"/>
      <c r="J34" s="33"/>
    </row>
    <row r="35" spans="1:10" hidden="1" x14ac:dyDescent="0.2">
      <c r="A35" s="406" t="s">
        <v>218</v>
      </c>
      <c r="B35" s="54">
        <v>0</v>
      </c>
      <c r="C35" s="54">
        <v>0</v>
      </c>
      <c r="D35" s="54">
        <v>0</v>
      </c>
      <c r="E35" s="97"/>
      <c r="F35" s="97"/>
      <c r="I35" s="33"/>
      <c r="J35" s="33"/>
    </row>
    <row r="36" spans="1:10" hidden="1" x14ac:dyDescent="0.2">
      <c r="A36" s="86"/>
      <c r="B36" s="32"/>
      <c r="C36" s="122"/>
      <c r="D36" s="122"/>
      <c r="E36" s="86"/>
      <c r="F36" s="86"/>
      <c r="G36" s="86"/>
      <c r="H36" s="33"/>
      <c r="I36" s="33"/>
      <c r="J36" s="33"/>
    </row>
    <row r="37" spans="1:10" x14ac:dyDescent="0.2">
      <c r="A37" s="86"/>
      <c r="B37" s="86"/>
      <c r="C37" s="86"/>
      <c r="D37" s="86"/>
      <c r="E37" s="86"/>
      <c r="F37" s="86"/>
      <c r="G37" s="86"/>
      <c r="H37" s="33"/>
      <c r="I37" s="34"/>
      <c r="J37" s="34"/>
    </row>
    <row r="38" spans="1:10" x14ac:dyDescent="0.2">
      <c r="A38" s="402" t="s">
        <v>219</v>
      </c>
      <c r="B38" s="122"/>
      <c r="C38" s="122"/>
      <c r="D38" s="122"/>
      <c r="E38" s="86"/>
      <c r="F38" s="86"/>
      <c r="G38" s="86"/>
      <c r="H38" s="33"/>
      <c r="I38" s="34"/>
    </row>
    <row r="39" spans="1:10" x14ac:dyDescent="0.2">
      <c r="A39" s="86"/>
      <c r="B39" s="86"/>
      <c r="C39" s="86"/>
      <c r="D39" s="264"/>
      <c r="E39" s="122"/>
      <c r="F39" s="86"/>
      <c r="G39" s="123"/>
      <c r="H39" s="264"/>
      <c r="I39" s="39"/>
    </row>
    <row r="40" spans="1:10" x14ac:dyDescent="0.2">
      <c r="A40" s="407" t="s">
        <v>4</v>
      </c>
      <c r="B40" s="85" t="s">
        <v>31</v>
      </c>
      <c r="C40" s="87" t="s">
        <v>0</v>
      </c>
      <c r="D40" s="85" t="s">
        <v>22</v>
      </c>
      <c r="E40" s="87" t="s">
        <v>0</v>
      </c>
      <c r="F40" s="85" t="s">
        <v>32</v>
      </c>
      <c r="G40" s="87" t="s">
        <v>0</v>
      </c>
      <c r="H40" s="85" t="s">
        <v>23</v>
      </c>
      <c r="I40" s="87" t="s">
        <v>0</v>
      </c>
    </row>
    <row r="41" spans="1:10" x14ac:dyDescent="0.2">
      <c r="A41" s="86"/>
      <c r="B41" s="86"/>
      <c r="C41" s="112"/>
      <c r="D41" s="86"/>
      <c r="E41" s="86"/>
      <c r="F41" s="86"/>
      <c r="G41" s="112"/>
      <c r="H41" s="86"/>
      <c r="I41" s="86"/>
    </row>
    <row r="42" spans="1:10" x14ac:dyDescent="0.2">
      <c r="A42" s="403" t="s">
        <v>213</v>
      </c>
      <c r="B42" s="339">
        <v>2921</v>
      </c>
      <c r="C42" s="93">
        <v>4.4000000000000004</v>
      </c>
      <c r="D42" s="339">
        <v>6592</v>
      </c>
      <c r="E42" s="88">
        <v>10.193289005721356</v>
      </c>
      <c r="F42" s="339">
        <v>30092</v>
      </c>
      <c r="G42" s="93">
        <v>11.677914336607383</v>
      </c>
      <c r="H42" s="339">
        <v>34251</v>
      </c>
      <c r="I42" s="88">
        <v>12.892746771261118</v>
      </c>
    </row>
    <row r="43" spans="1:10" x14ac:dyDescent="0.2">
      <c r="A43" s="404" t="s">
        <v>214</v>
      </c>
      <c r="B43" s="339">
        <v>1573</v>
      </c>
      <c r="C43" s="93">
        <v>7.5</v>
      </c>
      <c r="D43" s="339">
        <v>1161</v>
      </c>
      <c r="E43" s="88">
        <v>6.1854022376132125</v>
      </c>
      <c r="F43" s="339">
        <v>5230</v>
      </c>
      <c r="G43" s="93">
        <v>6.9310998316922223</v>
      </c>
      <c r="H43" s="339">
        <v>3892</v>
      </c>
      <c r="I43" s="88">
        <v>5.5603177324418533</v>
      </c>
    </row>
    <row r="44" spans="1:10" x14ac:dyDescent="0.2">
      <c r="A44" s="403" t="s">
        <v>215</v>
      </c>
      <c r="B44" s="339">
        <v>-5560</v>
      </c>
      <c r="C44" s="93">
        <v>-7.7838443231135379</v>
      </c>
      <c r="D44" s="339">
        <v>2516</v>
      </c>
      <c r="E44" s="88">
        <v>3.3641310887964808</v>
      </c>
      <c r="F44" s="339">
        <v>4444</v>
      </c>
      <c r="G44" s="93">
        <v>1.5205326654485982</v>
      </c>
      <c r="H44" s="339">
        <v>12980</v>
      </c>
      <c r="I44" s="88">
        <v>4.3339911116453473</v>
      </c>
    </row>
    <row r="45" spans="1:10" x14ac:dyDescent="0.2">
      <c r="A45" s="403" t="s">
        <v>216</v>
      </c>
      <c r="B45" s="339">
        <v>590</v>
      </c>
      <c r="C45" s="93">
        <v>3.7419927697088857</v>
      </c>
      <c r="D45" s="339">
        <v>269</v>
      </c>
      <c r="E45" s="88">
        <v>1.4709903209930553</v>
      </c>
      <c r="F45" s="339">
        <v>1448</v>
      </c>
      <c r="G45" s="93">
        <v>2.4983608820180128</v>
      </c>
      <c r="H45" s="339">
        <v>-61</v>
      </c>
      <c r="I45" s="88">
        <v>-0.10903176220351403</v>
      </c>
    </row>
    <row r="46" spans="1:10" x14ac:dyDescent="0.2">
      <c r="A46" s="405" t="s">
        <v>220</v>
      </c>
      <c r="B46" s="174">
        <v>-1140</v>
      </c>
      <c r="C46" s="232"/>
      <c r="D46" s="174">
        <v>-853</v>
      </c>
      <c r="E46" s="89"/>
      <c r="F46" s="174">
        <v>-8032</v>
      </c>
      <c r="G46" s="232"/>
      <c r="H46" s="174">
        <v>-2671</v>
      </c>
      <c r="I46" s="89"/>
    </row>
    <row r="47" spans="1:10" x14ac:dyDescent="0.2">
      <c r="A47" s="406" t="s">
        <v>218</v>
      </c>
      <c r="B47" s="54">
        <v>-1616</v>
      </c>
      <c r="C47" s="113">
        <v>-0.95583973122922405</v>
      </c>
      <c r="D47" s="54">
        <v>9685</v>
      </c>
      <c r="E47" s="88">
        <v>5.6376643712418</v>
      </c>
      <c r="F47" s="54">
        <v>33182</v>
      </c>
      <c r="G47" s="113">
        <v>4.9705053192286144</v>
      </c>
      <c r="H47" s="54">
        <v>48391</v>
      </c>
      <c r="I47" s="88">
        <v>7.1798333790811366</v>
      </c>
    </row>
    <row r="48" spans="1:10" x14ac:dyDescent="0.2">
      <c r="A48" s="410" t="s">
        <v>310</v>
      </c>
      <c r="B48" s="55">
        <v>-725</v>
      </c>
      <c r="C48" s="233"/>
      <c r="D48" s="55">
        <v>-512</v>
      </c>
      <c r="E48" s="55"/>
      <c r="F48" s="55">
        <v>-2856</v>
      </c>
      <c r="G48" s="233"/>
      <c r="H48" s="55">
        <v>-5396</v>
      </c>
      <c r="I48" s="55"/>
    </row>
    <row r="49" spans="1:9" x14ac:dyDescent="0.2">
      <c r="A49" s="411" t="s">
        <v>51</v>
      </c>
      <c r="B49" s="54">
        <v>-2341</v>
      </c>
      <c r="C49" s="33"/>
      <c r="D49" s="54">
        <v>9173</v>
      </c>
      <c r="E49" s="36"/>
      <c r="F49" s="54">
        <v>30327</v>
      </c>
      <c r="G49" s="33"/>
      <c r="H49" s="54">
        <v>42995</v>
      </c>
      <c r="I49" s="36"/>
    </row>
    <row r="50" spans="1:9" x14ac:dyDescent="0.2">
      <c r="A50" s="86"/>
      <c r="B50" s="33"/>
      <c r="C50" s="33"/>
      <c r="D50" s="33"/>
      <c r="E50" s="36"/>
      <c r="F50" s="40"/>
      <c r="G50" s="40"/>
      <c r="H50" s="37"/>
      <c r="I50" s="36"/>
    </row>
    <row r="51" spans="1:9" x14ac:dyDescent="0.2">
      <c r="A51" s="412" t="s">
        <v>221</v>
      </c>
      <c r="B51" s="31" t="s">
        <v>19</v>
      </c>
      <c r="C51" s="31"/>
      <c r="D51" s="31"/>
      <c r="E51" s="31"/>
      <c r="F51" s="31"/>
    </row>
    <row r="52" spans="1:9" x14ac:dyDescent="0.2">
      <c r="B52" s="97"/>
      <c r="C52" s="264"/>
      <c r="D52" s="264"/>
      <c r="E52" s="41"/>
      <c r="F52" s="41"/>
      <c r="G52" s="42"/>
    </row>
    <row r="53" spans="1:9" x14ac:dyDescent="0.2">
      <c r="A53" s="413" t="s">
        <v>4</v>
      </c>
      <c r="B53" s="181" t="s">
        <v>35</v>
      </c>
      <c r="C53" s="181" t="s">
        <v>24</v>
      </c>
      <c r="D53" s="46"/>
      <c r="E53" s="46"/>
      <c r="F53" s="46"/>
      <c r="G53" s="43"/>
    </row>
    <row r="54" spans="1:9" x14ac:dyDescent="0.2">
      <c r="A54" s="414"/>
      <c r="D54" s="90"/>
      <c r="E54" s="90"/>
      <c r="F54" s="90"/>
      <c r="G54" s="43"/>
    </row>
    <row r="55" spans="1:9" x14ac:dyDescent="0.2">
      <c r="A55" s="412" t="s">
        <v>222</v>
      </c>
      <c r="D55" s="91"/>
      <c r="E55" s="91"/>
      <c r="F55" s="91"/>
      <c r="G55" s="43"/>
    </row>
    <row r="56" spans="1:9" x14ac:dyDescent="0.2">
      <c r="A56" s="403" t="s">
        <v>213</v>
      </c>
      <c r="B56" s="339">
        <v>214465.40900000001</v>
      </c>
      <c r="C56" s="42">
        <v>228457</v>
      </c>
      <c r="D56" s="44"/>
      <c r="E56" s="44"/>
      <c r="F56" s="44"/>
      <c r="G56" s="43"/>
    </row>
    <row r="57" spans="1:9" x14ac:dyDescent="0.2">
      <c r="A57" s="404" t="s">
        <v>214</v>
      </c>
      <c r="B57" s="339">
        <v>69953.872000000003</v>
      </c>
      <c r="C57" s="42">
        <v>81573</v>
      </c>
      <c r="D57" s="44"/>
      <c r="E57" s="44"/>
      <c r="F57" s="44"/>
      <c r="G57" s="43"/>
    </row>
    <row r="58" spans="1:9" x14ac:dyDescent="0.2">
      <c r="A58" s="403" t="s">
        <v>215</v>
      </c>
      <c r="B58" s="339">
        <v>103358.401</v>
      </c>
      <c r="C58" s="42">
        <v>105718</v>
      </c>
      <c r="D58" s="44"/>
      <c r="E58" s="44"/>
      <c r="F58" s="44"/>
      <c r="G58" s="43"/>
    </row>
    <row r="59" spans="1:9" x14ac:dyDescent="0.2">
      <c r="A59" s="403" t="s">
        <v>216</v>
      </c>
      <c r="B59" s="339">
        <v>29416.789000000001</v>
      </c>
      <c r="C59" s="42">
        <v>30179</v>
      </c>
      <c r="D59" s="44"/>
      <c r="E59" s="44"/>
      <c r="F59" s="44"/>
      <c r="G59" s="43"/>
    </row>
    <row r="60" spans="1:9" x14ac:dyDescent="0.2">
      <c r="A60" s="415" t="s">
        <v>220</v>
      </c>
      <c r="B60" s="339">
        <v>7481.1890000000003</v>
      </c>
      <c r="C60" s="42">
        <v>9853</v>
      </c>
      <c r="D60" s="44"/>
      <c r="E60" s="44"/>
      <c r="F60" s="44"/>
      <c r="G60" s="43"/>
    </row>
    <row r="61" spans="1:9" x14ac:dyDescent="0.2">
      <c r="A61" s="410" t="s">
        <v>223</v>
      </c>
      <c r="B61" s="343">
        <v>71314.187000000005</v>
      </c>
      <c r="C61" s="185">
        <v>25473</v>
      </c>
      <c r="D61" s="44"/>
      <c r="E61" s="44"/>
      <c r="F61" s="44"/>
      <c r="G61" s="43"/>
    </row>
    <row r="62" spans="1:9" x14ac:dyDescent="0.2">
      <c r="A62" s="406" t="s">
        <v>218</v>
      </c>
      <c r="B62" s="42">
        <v>495989.84700000001</v>
      </c>
      <c r="C62" s="42">
        <v>481253</v>
      </c>
      <c r="D62" s="44"/>
      <c r="E62" s="44"/>
      <c r="F62" s="44"/>
      <c r="G62" s="43"/>
    </row>
    <row r="63" spans="1:9" x14ac:dyDescent="0.2">
      <c r="B63" s="47"/>
      <c r="D63" s="44"/>
      <c r="E63" s="44"/>
      <c r="F63" s="44"/>
      <c r="G63" s="43"/>
    </row>
    <row r="64" spans="1:9" x14ac:dyDescent="0.2">
      <c r="A64" s="412" t="s">
        <v>112</v>
      </c>
      <c r="B64" s="30" t="s">
        <v>19</v>
      </c>
      <c r="C64" s="30" t="s">
        <v>19</v>
      </c>
      <c r="D64" s="91"/>
      <c r="E64" s="91"/>
      <c r="F64" s="91"/>
      <c r="G64" s="43"/>
    </row>
    <row r="65" spans="1:8" x14ac:dyDescent="0.2">
      <c r="A65" s="403" t="s">
        <v>213</v>
      </c>
      <c r="B65" s="340">
        <v>51810.43</v>
      </c>
      <c r="C65" s="342">
        <v>42381</v>
      </c>
      <c r="D65" s="44"/>
      <c r="E65" s="44"/>
      <c r="F65" s="44"/>
      <c r="G65" s="43"/>
    </row>
    <row r="66" spans="1:8" x14ac:dyDescent="0.2">
      <c r="A66" s="404" t="s">
        <v>214</v>
      </c>
      <c r="B66" s="340">
        <v>21505.592000000001</v>
      </c>
      <c r="C66" s="95">
        <v>18687</v>
      </c>
      <c r="D66" s="44"/>
      <c r="E66" s="44"/>
      <c r="F66" s="44"/>
      <c r="G66" s="43"/>
    </row>
    <row r="67" spans="1:8" x14ac:dyDescent="0.2">
      <c r="A67" s="403" t="s">
        <v>215</v>
      </c>
      <c r="B67" s="340">
        <v>49645.989000000001</v>
      </c>
      <c r="C67" s="95">
        <v>50073</v>
      </c>
      <c r="D67" s="44"/>
      <c r="E67" s="44"/>
      <c r="F67" s="44"/>
      <c r="G67" s="43"/>
    </row>
    <row r="68" spans="1:8" x14ac:dyDescent="0.2">
      <c r="A68" s="403" t="s">
        <v>216</v>
      </c>
      <c r="B68" s="340">
        <v>5462.6959999999999</v>
      </c>
      <c r="C68" s="95">
        <v>6094</v>
      </c>
      <c r="D68" s="44"/>
      <c r="E68" s="44"/>
      <c r="F68" s="44"/>
      <c r="G68" s="43"/>
    </row>
    <row r="69" spans="1:8" x14ac:dyDescent="0.2">
      <c r="A69" s="415" t="s">
        <v>220</v>
      </c>
      <c r="B69" s="340">
        <v>2091.33</v>
      </c>
      <c r="C69" s="95">
        <v>1378</v>
      </c>
      <c r="D69" s="44"/>
      <c r="E69" s="44"/>
      <c r="F69" s="44"/>
      <c r="G69" s="43"/>
    </row>
    <row r="70" spans="1:8" x14ac:dyDescent="0.2">
      <c r="A70" s="410" t="s">
        <v>224</v>
      </c>
      <c r="B70" s="343">
        <v>154016.04999999999</v>
      </c>
      <c r="C70" s="343">
        <v>129637</v>
      </c>
      <c r="D70" s="44"/>
      <c r="E70" s="44"/>
      <c r="F70" s="44"/>
      <c r="G70" s="43"/>
    </row>
    <row r="71" spans="1:8" x14ac:dyDescent="0.2">
      <c r="A71" s="406" t="s">
        <v>218</v>
      </c>
      <c r="B71" s="342">
        <v>284532.08600000001</v>
      </c>
      <c r="C71" s="342">
        <v>248250</v>
      </c>
      <c r="D71" s="44"/>
      <c r="E71" s="44"/>
      <c r="F71" s="44"/>
      <c r="G71" s="43"/>
    </row>
    <row r="72" spans="1:8" x14ac:dyDescent="0.2">
      <c r="B72" s="342"/>
      <c r="C72" s="264"/>
      <c r="D72" s="97"/>
      <c r="E72" s="264"/>
      <c r="F72" s="44"/>
      <c r="G72" s="42"/>
      <c r="H72" s="43"/>
    </row>
    <row r="73" spans="1:8" x14ac:dyDescent="0.2">
      <c r="A73" s="362" t="s">
        <v>42</v>
      </c>
      <c r="B73" s="85" t="s">
        <v>31</v>
      </c>
      <c r="C73" s="85" t="s">
        <v>22</v>
      </c>
      <c r="D73" s="85" t="s">
        <v>32</v>
      </c>
      <c r="E73" s="85" t="s">
        <v>23</v>
      </c>
      <c r="F73" s="44"/>
      <c r="G73" s="43"/>
    </row>
    <row r="74" spans="1:8" x14ac:dyDescent="0.2">
      <c r="A74" s="412" t="s">
        <v>225</v>
      </c>
      <c r="C74" s="176"/>
      <c r="E74" s="176"/>
      <c r="F74" s="44"/>
      <c r="G74" s="43"/>
    </row>
    <row r="75" spans="1:8" x14ac:dyDescent="0.2">
      <c r="A75" s="403" t="s">
        <v>213</v>
      </c>
      <c r="B75" s="342">
        <v>4442.5650000000005</v>
      </c>
      <c r="C75" s="342">
        <v>5120</v>
      </c>
      <c r="D75" s="342">
        <v>15701.565000000001</v>
      </c>
      <c r="E75" s="342">
        <v>16149</v>
      </c>
      <c r="F75" s="44"/>
      <c r="G75" s="44"/>
    </row>
    <row r="76" spans="1:8" x14ac:dyDescent="0.2">
      <c r="A76" s="404" t="s">
        <v>214</v>
      </c>
      <c r="B76" s="342">
        <v>863.84299999999985</v>
      </c>
      <c r="C76" s="339">
        <v>4857</v>
      </c>
      <c r="D76" s="342">
        <v>3162.8429999999998</v>
      </c>
      <c r="E76" s="339">
        <v>11272</v>
      </c>
      <c r="F76" s="44"/>
      <c r="G76" s="44"/>
    </row>
    <row r="77" spans="1:8" x14ac:dyDescent="0.2">
      <c r="A77" s="403" t="s">
        <v>215</v>
      </c>
      <c r="B77" s="342">
        <v>3435.2890000000007</v>
      </c>
      <c r="C77" s="339">
        <v>3030</v>
      </c>
      <c r="D77" s="342">
        <v>11295.289000000001</v>
      </c>
      <c r="E77" s="339">
        <v>14727</v>
      </c>
      <c r="F77" s="44"/>
      <c r="G77" s="44"/>
    </row>
    <row r="78" spans="1:8" x14ac:dyDescent="0.2">
      <c r="A78" s="403" t="s">
        <v>216</v>
      </c>
      <c r="B78" s="342">
        <v>96.576999999999998</v>
      </c>
      <c r="C78" s="95">
        <v>113</v>
      </c>
      <c r="D78" s="342">
        <v>264.577</v>
      </c>
      <c r="E78" s="95">
        <v>486</v>
      </c>
      <c r="F78" s="44"/>
      <c r="G78" s="44"/>
    </row>
    <row r="79" spans="1:8" x14ac:dyDescent="0.2">
      <c r="A79" s="410" t="s">
        <v>220</v>
      </c>
      <c r="B79" s="343">
        <v>105.9369999999999</v>
      </c>
      <c r="C79" s="343">
        <v>0</v>
      </c>
      <c r="D79" s="343">
        <v>2243.9369999999999</v>
      </c>
      <c r="E79" s="343">
        <v>6751</v>
      </c>
      <c r="F79" s="44"/>
      <c r="G79" s="44"/>
    </row>
    <row r="80" spans="1:8" x14ac:dyDescent="0.2">
      <c r="A80" s="406" t="s">
        <v>218</v>
      </c>
      <c r="B80" s="342">
        <v>8944.2109999999993</v>
      </c>
      <c r="C80" s="342">
        <v>13120</v>
      </c>
      <c r="D80" s="342">
        <v>32668.213</v>
      </c>
      <c r="E80" s="342">
        <v>49385</v>
      </c>
      <c r="F80" s="44"/>
      <c r="G80" s="44"/>
    </row>
    <row r="81" spans="1:8" x14ac:dyDescent="0.2">
      <c r="B81" s="341"/>
      <c r="C81" s="342"/>
      <c r="D81" s="341"/>
      <c r="E81" s="341"/>
      <c r="F81" s="44"/>
      <c r="G81" s="43"/>
    </row>
    <row r="82" spans="1:8" x14ac:dyDescent="0.2">
      <c r="A82" s="412" t="s">
        <v>226</v>
      </c>
      <c r="B82" s="176"/>
      <c r="C82" s="176"/>
      <c r="D82" s="176"/>
      <c r="E82" s="104"/>
      <c r="F82" s="44"/>
      <c r="G82" s="43"/>
    </row>
    <row r="83" spans="1:8" x14ac:dyDescent="0.2">
      <c r="A83" s="403" t="s">
        <v>213</v>
      </c>
      <c r="B83" s="342">
        <v>5410.5509999999995</v>
      </c>
      <c r="C83" s="342">
        <v>5905</v>
      </c>
      <c r="D83" s="342">
        <v>21882.550999999999</v>
      </c>
      <c r="E83" s="342">
        <v>24690</v>
      </c>
      <c r="F83" s="44"/>
      <c r="G83" s="43"/>
    </row>
    <row r="84" spans="1:8" x14ac:dyDescent="0.2">
      <c r="A84" s="404" t="s">
        <v>214</v>
      </c>
      <c r="B84" s="342">
        <v>1642.8199999999997</v>
      </c>
      <c r="C84" s="339">
        <v>1910</v>
      </c>
      <c r="D84" s="342">
        <v>6637.82</v>
      </c>
      <c r="E84" s="339">
        <v>7084</v>
      </c>
      <c r="F84" s="44"/>
      <c r="G84" s="43"/>
    </row>
    <row r="85" spans="1:8" x14ac:dyDescent="0.2">
      <c r="A85" s="403" t="s">
        <v>215</v>
      </c>
      <c r="B85" s="342">
        <v>3343.5200000000004</v>
      </c>
      <c r="C85" s="339">
        <v>2873</v>
      </c>
      <c r="D85" s="342">
        <v>13168.52</v>
      </c>
      <c r="E85" s="339">
        <v>11276</v>
      </c>
      <c r="F85" s="44"/>
      <c r="G85" s="43"/>
    </row>
    <row r="86" spans="1:8" x14ac:dyDescent="0.2">
      <c r="A86" s="403" t="s">
        <v>216</v>
      </c>
      <c r="B86" s="342">
        <v>60.175999999999988</v>
      </c>
      <c r="C86" s="95">
        <v>70</v>
      </c>
      <c r="D86" s="342">
        <v>273.17599999999999</v>
      </c>
      <c r="E86" s="95">
        <v>281</v>
      </c>
      <c r="F86" s="44"/>
      <c r="G86" s="43"/>
    </row>
    <row r="87" spans="1:8" x14ac:dyDescent="0.2">
      <c r="A87" s="410" t="s">
        <v>220</v>
      </c>
      <c r="B87" s="343">
        <v>0.77899999999999991</v>
      </c>
      <c r="C87" s="343">
        <v>4</v>
      </c>
      <c r="D87" s="343">
        <v>13.779</v>
      </c>
      <c r="E87" s="343">
        <v>9</v>
      </c>
      <c r="F87" s="44"/>
      <c r="G87" s="43"/>
    </row>
    <row r="88" spans="1:8" x14ac:dyDescent="0.2">
      <c r="A88" s="406" t="s">
        <v>218</v>
      </c>
      <c r="B88" s="342">
        <v>10457.846</v>
      </c>
      <c r="C88" s="342">
        <v>10762</v>
      </c>
      <c r="D88" s="342">
        <v>41975.845999999998</v>
      </c>
      <c r="E88" s="342">
        <v>43340</v>
      </c>
      <c r="F88" s="44"/>
      <c r="G88" s="43"/>
    </row>
    <row r="89" spans="1:8" x14ac:dyDescent="0.2">
      <c r="A89" s="86"/>
      <c r="B89" s="342"/>
      <c r="C89" s="342"/>
      <c r="D89" s="341"/>
      <c r="E89" s="95"/>
      <c r="F89" s="44"/>
      <c r="G89" s="44"/>
      <c r="H89" s="43"/>
    </row>
    <row r="90" spans="1:8" x14ac:dyDescent="0.2">
      <c r="A90" s="412" t="s">
        <v>227</v>
      </c>
      <c r="B90" s="342"/>
      <c r="C90" s="342"/>
      <c r="D90" s="341"/>
      <c r="E90" s="95"/>
      <c r="F90" s="44"/>
      <c r="G90" s="43"/>
    </row>
    <row r="91" spans="1:8" x14ac:dyDescent="0.2">
      <c r="A91" s="403" t="s">
        <v>213</v>
      </c>
      <c r="E91" s="342">
        <v>302</v>
      </c>
      <c r="F91" s="44"/>
      <c r="G91" s="43"/>
    </row>
    <row r="92" spans="1:8" x14ac:dyDescent="0.2">
      <c r="A92" s="404" t="s">
        <v>214</v>
      </c>
      <c r="E92" s="342"/>
      <c r="F92" s="44"/>
      <c r="G92" s="43"/>
    </row>
    <row r="93" spans="1:8" x14ac:dyDescent="0.2">
      <c r="A93" s="403" t="s">
        <v>215</v>
      </c>
      <c r="B93" s="42">
        <v>7000</v>
      </c>
      <c r="C93" s="42"/>
      <c r="D93" s="42">
        <v>7000</v>
      </c>
      <c r="E93" s="342"/>
      <c r="F93" s="44"/>
      <c r="G93" s="43"/>
    </row>
    <row r="94" spans="1:8" x14ac:dyDescent="0.2">
      <c r="A94" s="403" t="s">
        <v>216</v>
      </c>
      <c r="E94" s="342"/>
      <c r="F94" s="44"/>
      <c r="G94" s="43"/>
    </row>
    <row r="95" spans="1:8" x14ac:dyDescent="0.2">
      <c r="A95" s="410" t="s">
        <v>220</v>
      </c>
      <c r="B95" s="343"/>
      <c r="C95" s="343"/>
      <c r="D95" s="343">
        <v>5027</v>
      </c>
      <c r="E95" s="343"/>
      <c r="F95" s="44"/>
      <c r="G95" s="43"/>
    </row>
    <row r="96" spans="1:8" x14ac:dyDescent="0.2">
      <c r="A96" s="406" t="s">
        <v>218</v>
      </c>
      <c r="B96" s="342">
        <v>7000</v>
      </c>
      <c r="C96" s="342">
        <v>0</v>
      </c>
      <c r="D96" s="342">
        <v>12027</v>
      </c>
      <c r="E96" s="342">
        <v>302</v>
      </c>
      <c r="F96" s="44"/>
    </row>
    <row r="97" spans="1:6" x14ac:dyDescent="0.2">
      <c r="A97" s="404"/>
      <c r="B97" s="42"/>
      <c r="D97" s="42"/>
      <c r="E97" s="43"/>
      <c r="F97" s="44"/>
    </row>
    <row r="98" spans="1:6" x14ac:dyDescent="0.2">
      <c r="B98" s="42"/>
      <c r="F98" s="44"/>
    </row>
    <row r="99" spans="1:6" x14ac:dyDescent="0.2">
      <c r="B99" s="42"/>
      <c r="F99" s="44"/>
    </row>
    <row r="100" spans="1:6" x14ac:dyDescent="0.2">
      <c r="A100" s="403"/>
      <c r="F100" s="44"/>
    </row>
    <row r="101" spans="1:6" x14ac:dyDescent="0.2">
      <c r="A101" s="403"/>
      <c r="F101" s="44"/>
    </row>
    <row r="102" spans="1:6" x14ac:dyDescent="0.2">
      <c r="A102" s="86"/>
      <c r="F102" s="44"/>
    </row>
    <row r="103" spans="1:6" x14ac:dyDescent="0.2">
      <c r="A103" s="412"/>
      <c r="F103" s="44"/>
    </row>
    <row r="104" spans="1:6" x14ac:dyDescent="0.2">
      <c r="A104" s="403"/>
      <c r="F104" s="44"/>
    </row>
    <row r="105" spans="1:6" x14ac:dyDescent="0.2">
      <c r="A105" s="404"/>
      <c r="F105" s="44"/>
    </row>
    <row r="106" spans="1:6" x14ac:dyDescent="0.2">
      <c r="A106" s="403"/>
      <c r="F106" s="44"/>
    </row>
    <row r="107" spans="1:6" x14ac:dyDescent="0.2">
      <c r="A107" s="403"/>
      <c r="F107" s="44"/>
    </row>
    <row r="108" spans="1:6" x14ac:dyDescent="0.2">
      <c r="A108" s="415"/>
      <c r="F108" s="44"/>
    </row>
    <row r="109" spans="1:6" x14ac:dyDescent="0.2">
      <c r="A109" s="418"/>
      <c r="F109" s="44"/>
    </row>
    <row r="110" spans="1:6" x14ac:dyDescent="0.2">
      <c r="F110" s="44"/>
    </row>
    <row r="111" spans="1:6" x14ac:dyDescent="0.2">
      <c r="F111" s="44"/>
    </row>
    <row r="112" spans="1:6" x14ac:dyDescent="0.2">
      <c r="F112" s="44"/>
    </row>
    <row r="113" spans="1:6" x14ac:dyDescent="0.2">
      <c r="F113" s="44"/>
    </row>
    <row r="114" spans="1:6" x14ac:dyDescent="0.2">
      <c r="F114" s="44"/>
    </row>
    <row r="115" spans="1:6" x14ac:dyDescent="0.2">
      <c r="A115" s="416"/>
    </row>
    <row r="116" spans="1:6" x14ac:dyDescent="0.2">
      <c r="A116" s="96"/>
    </row>
    <row r="117" spans="1:6" x14ac:dyDescent="0.2">
      <c r="A117" s="417"/>
    </row>
    <row r="118" spans="1:6" x14ac:dyDescent="0.2">
      <c r="A118" s="417"/>
    </row>
    <row r="119" spans="1:6" x14ac:dyDescent="0.2">
      <c r="A119" s="96"/>
    </row>
    <row r="120" spans="1:6" x14ac:dyDescent="0.2">
      <c r="A120" s="96"/>
    </row>
    <row r="121" spans="1:6" x14ac:dyDescent="0.2">
      <c r="A121" s="96"/>
    </row>
    <row r="122" spans="1:6" x14ac:dyDescent="0.2">
      <c r="A122" s="96"/>
    </row>
  </sheetData>
  <phoneticPr fontId="3" type="noConversion"/>
  <pageMargins left="0.78740157480314965" right="0.23622047244094491" top="0.33" bottom="0.24" header="0.51181102362204722" footer="0.4"/>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L35"/>
  <sheetViews>
    <sheetView zoomScaleNormal="100" workbookViewId="0">
      <selection activeCell="B26" sqref="B26"/>
    </sheetView>
  </sheetViews>
  <sheetFormatPr defaultRowHeight="12.75" x14ac:dyDescent="0.2"/>
  <cols>
    <col min="1" max="1" width="31.28515625" style="97" customWidth="1"/>
    <col min="2" max="7" width="13.5703125" style="30" customWidth="1"/>
    <col min="8" max="8" width="11.28515625" style="30" customWidth="1"/>
    <col min="9" max="9" width="10.140625" style="30" bestFit="1" customWidth="1"/>
    <col min="10" max="16384" width="9.140625" style="30"/>
  </cols>
  <sheetData>
    <row r="1" spans="1:12" x14ac:dyDescent="0.2">
      <c r="A1" s="401" t="s">
        <v>6</v>
      </c>
      <c r="B1" s="29"/>
      <c r="C1" s="29"/>
      <c r="D1" s="29"/>
      <c r="E1" s="29"/>
      <c r="F1" s="29"/>
      <c r="G1" s="29"/>
    </row>
    <row r="3" spans="1:12" ht="15.75" x14ac:dyDescent="0.25">
      <c r="A3" s="419" t="s">
        <v>228</v>
      </c>
      <c r="B3" s="59"/>
      <c r="C3" s="59"/>
      <c r="D3" s="59"/>
      <c r="E3" s="59"/>
      <c r="F3" s="59"/>
      <c r="G3" s="59"/>
    </row>
    <row r="4" spans="1:12" x14ac:dyDescent="0.2">
      <c r="H4" s="31"/>
    </row>
    <row r="5" spans="1:12" x14ac:dyDescent="0.2">
      <c r="A5" s="413" t="s">
        <v>320</v>
      </c>
      <c r="B5" s="200" t="s">
        <v>31</v>
      </c>
      <c r="C5" s="200" t="s">
        <v>29</v>
      </c>
      <c r="D5" s="200" t="s">
        <v>28</v>
      </c>
      <c r="E5" s="200" t="s">
        <v>26</v>
      </c>
      <c r="F5" s="200" t="s">
        <v>22</v>
      </c>
      <c r="G5" s="200" t="s">
        <v>21</v>
      </c>
      <c r="H5" s="200" t="s">
        <v>20</v>
      </c>
      <c r="I5" s="200" t="s">
        <v>17</v>
      </c>
    </row>
    <row r="6" spans="1:12" x14ac:dyDescent="0.2">
      <c r="A6" s="96"/>
      <c r="F6" s="43"/>
      <c r="G6" s="43"/>
      <c r="H6" s="43"/>
      <c r="I6" s="43"/>
    </row>
    <row r="7" spans="1:12" x14ac:dyDescent="0.2">
      <c r="A7" s="419" t="s">
        <v>1</v>
      </c>
      <c r="F7" s="31"/>
      <c r="G7" s="31"/>
      <c r="H7" s="31"/>
      <c r="I7" s="31"/>
    </row>
    <row r="8" spans="1:12" x14ac:dyDescent="0.2">
      <c r="A8" s="97" t="s">
        <v>213</v>
      </c>
      <c r="B8" s="42">
        <v>65695</v>
      </c>
      <c r="C8" s="42">
        <v>65433</v>
      </c>
      <c r="D8" s="42">
        <v>66597</v>
      </c>
      <c r="E8" s="42">
        <v>60201</v>
      </c>
      <c r="F8" s="42">
        <v>64670</v>
      </c>
      <c r="G8" s="42">
        <v>66388</v>
      </c>
      <c r="H8" s="42">
        <v>69136</v>
      </c>
      <c r="I8" s="42">
        <v>65467</v>
      </c>
      <c r="J8" s="47"/>
      <c r="K8" s="47"/>
      <c r="L8" s="47"/>
    </row>
    <row r="9" spans="1:12" x14ac:dyDescent="0.2">
      <c r="A9" s="408" t="s">
        <v>214</v>
      </c>
      <c r="B9" s="42">
        <v>20861</v>
      </c>
      <c r="C9" s="42">
        <v>20933</v>
      </c>
      <c r="D9" s="42">
        <v>20002</v>
      </c>
      <c r="E9" s="42">
        <v>13730</v>
      </c>
      <c r="F9" s="265">
        <v>18770</v>
      </c>
      <c r="G9" s="265">
        <v>18145</v>
      </c>
      <c r="H9" s="265">
        <v>20158</v>
      </c>
      <c r="I9" s="265">
        <v>12923</v>
      </c>
      <c r="J9" s="47"/>
      <c r="L9" s="47"/>
    </row>
    <row r="10" spans="1:12" x14ac:dyDescent="0.2">
      <c r="A10" s="408" t="s">
        <v>215</v>
      </c>
      <c r="B10" s="42">
        <v>71706</v>
      </c>
      <c r="C10" s="42">
        <v>71645</v>
      </c>
      <c r="D10" s="42">
        <v>73395</v>
      </c>
      <c r="E10" s="42">
        <v>75796</v>
      </c>
      <c r="F10" s="265">
        <v>74789</v>
      </c>
      <c r="G10" s="265">
        <v>72708</v>
      </c>
      <c r="H10" s="265">
        <v>72376</v>
      </c>
      <c r="I10" s="265">
        <v>79620</v>
      </c>
      <c r="J10" s="47"/>
      <c r="L10" s="47"/>
    </row>
    <row r="11" spans="1:12" x14ac:dyDescent="0.2">
      <c r="A11" s="408" t="s">
        <v>216</v>
      </c>
      <c r="B11" s="42">
        <v>15819</v>
      </c>
      <c r="C11" s="42">
        <v>7430</v>
      </c>
      <c r="D11" s="42">
        <v>12991</v>
      </c>
      <c r="E11" s="42">
        <v>21770</v>
      </c>
      <c r="F11" s="265">
        <v>18287</v>
      </c>
      <c r="G11" s="265">
        <v>7977</v>
      </c>
      <c r="H11" s="265">
        <v>12099</v>
      </c>
      <c r="I11" s="265">
        <v>17584</v>
      </c>
      <c r="J11" s="47"/>
      <c r="L11" s="47"/>
    </row>
    <row r="12" spans="1:12" s="97" customFormat="1" x14ac:dyDescent="0.2">
      <c r="A12" s="96" t="s">
        <v>220</v>
      </c>
      <c r="B12" s="42"/>
      <c r="C12" s="42"/>
      <c r="D12" s="42"/>
      <c r="E12" s="42"/>
      <c r="J12" s="341"/>
      <c r="L12" s="47"/>
    </row>
    <row r="13" spans="1:12" x14ac:dyDescent="0.2">
      <c r="A13" s="177" t="s">
        <v>229</v>
      </c>
      <c r="B13" s="185">
        <v>-4375</v>
      </c>
      <c r="C13" s="185">
        <v>-3532</v>
      </c>
      <c r="D13" s="185">
        <v>-4103</v>
      </c>
      <c r="E13" s="185">
        <v>-3776</v>
      </c>
      <c r="F13" s="343">
        <v>-4725</v>
      </c>
      <c r="G13" s="343">
        <v>-4002</v>
      </c>
      <c r="H13" s="343">
        <v>-4077</v>
      </c>
      <c r="I13" s="343">
        <v>-4308</v>
      </c>
      <c r="J13" s="47"/>
      <c r="L13" s="47"/>
    </row>
    <row r="14" spans="1:12" x14ac:dyDescent="0.2">
      <c r="A14" s="86" t="s">
        <v>218</v>
      </c>
      <c r="B14" s="36">
        <v>169705</v>
      </c>
      <c r="C14" s="36">
        <v>161909</v>
      </c>
      <c r="D14" s="36">
        <v>168882</v>
      </c>
      <c r="E14" s="36">
        <v>167721</v>
      </c>
      <c r="F14" s="36">
        <v>171791</v>
      </c>
      <c r="G14" s="36">
        <v>161216</v>
      </c>
      <c r="H14" s="36">
        <v>169692</v>
      </c>
      <c r="I14" s="36">
        <v>171286</v>
      </c>
      <c r="J14" s="47"/>
      <c r="K14" s="47"/>
      <c r="L14" s="47"/>
    </row>
    <row r="15" spans="1:12" x14ac:dyDescent="0.2">
      <c r="L15" s="47"/>
    </row>
    <row r="16" spans="1:12" x14ac:dyDescent="0.2">
      <c r="A16" s="419" t="s">
        <v>50</v>
      </c>
      <c r="F16" s="31"/>
      <c r="G16" s="31"/>
      <c r="H16" s="31"/>
      <c r="I16" s="31"/>
    </row>
    <row r="17" spans="1:12" x14ac:dyDescent="0.2">
      <c r="A17" s="97" t="s">
        <v>213</v>
      </c>
      <c r="B17" s="42">
        <v>2921</v>
      </c>
      <c r="C17" s="42">
        <v>11888</v>
      </c>
      <c r="D17" s="42">
        <v>9059</v>
      </c>
      <c r="E17" s="42">
        <v>6224</v>
      </c>
      <c r="F17" s="42">
        <v>6592</v>
      </c>
      <c r="G17" s="42">
        <v>11019</v>
      </c>
      <c r="H17" s="42">
        <v>12368</v>
      </c>
      <c r="I17" s="42">
        <v>4272</v>
      </c>
      <c r="J17" s="42"/>
      <c r="L17" s="42"/>
    </row>
    <row r="18" spans="1:12" x14ac:dyDescent="0.2">
      <c r="A18" s="408" t="s">
        <v>214</v>
      </c>
      <c r="B18" s="42">
        <v>1573</v>
      </c>
      <c r="C18" s="42">
        <v>2281</v>
      </c>
      <c r="D18" s="42">
        <v>1895</v>
      </c>
      <c r="E18" s="42">
        <v>-519</v>
      </c>
      <c r="F18" s="265">
        <v>1161</v>
      </c>
      <c r="G18" s="265">
        <v>1789</v>
      </c>
      <c r="H18" s="265">
        <v>2199</v>
      </c>
      <c r="I18" s="265">
        <v>-1257</v>
      </c>
      <c r="J18" s="42"/>
      <c r="L18" s="42"/>
    </row>
    <row r="19" spans="1:12" x14ac:dyDescent="0.2">
      <c r="A19" s="408" t="s">
        <v>215</v>
      </c>
      <c r="B19" s="42">
        <v>-5560</v>
      </c>
      <c r="C19" s="42">
        <v>6745</v>
      </c>
      <c r="D19" s="42">
        <v>2830</v>
      </c>
      <c r="E19" s="42">
        <v>429</v>
      </c>
      <c r="F19" s="265">
        <v>2516</v>
      </c>
      <c r="G19" s="265">
        <v>7843</v>
      </c>
      <c r="H19" s="265">
        <v>1025</v>
      </c>
      <c r="I19" s="265">
        <v>1596</v>
      </c>
      <c r="J19" s="42"/>
      <c r="L19" s="42"/>
    </row>
    <row r="20" spans="1:12" x14ac:dyDescent="0.2">
      <c r="A20" s="408" t="s">
        <v>216</v>
      </c>
      <c r="B20" s="42">
        <v>590</v>
      </c>
      <c r="C20" s="42">
        <v>-203</v>
      </c>
      <c r="D20" s="42">
        <v>94</v>
      </c>
      <c r="E20" s="42">
        <v>967</v>
      </c>
      <c r="F20" s="339">
        <v>269</v>
      </c>
      <c r="G20" s="339">
        <v>-384</v>
      </c>
      <c r="H20" s="339">
        <v>-733</v>
      </c>
      <c r="I20" s="339">
        <v>787</v>
      </c>
      <c r="J20" s="42"/>
      <c r="L20" s="42"/>
    </row>
    <row r="21" spans="1:12" x14ac:dyDescent="0.2">
      <c r="A21" s="177" t="s">
        <v>220</v>
      </c>
      <c r="B21" s="185">
        <v>-1140</v>
      </c>
      <c r="C21" s="185">
        <v>-692</v>
      </c>
      <c r="D21" s="185">
        <v>-5397</v>
      </c>
      <c r="E21" s="185">
        <v>-803</v>
      </c>
      <c r="F21" s="185">
        <v>-853</v>
      </c>
      <c r="G21" s="185">
        <v>-638</v>
      </c>
      <c r="H21" s="185">
        <v>-715</v>
      </c>
      <c r="I21" s="185">
        <v>-465</v>
      </c>
      <c r="J21" s="42"/>
      <c r="L21" s="42"/>
    </row>
    <row r="22" spans="1:12" x14ac:dyDescent="0.2">
      <c r="A22" s="86" t="s">
        <v>218</v>
      </c>
      <c r="B22" s="36">
        <v>-1616</v>
      </c>
      <c r="C22" s="36">
        <v>20019</v>
      </c>
      <c r="D22" s="36">
        <v>8481</v>
      </c>
      <c r="E22" s="36">
        <v>6298</v>
      </c>
      <c r="F22" s="36">
        <v>9685</v>
      </c>
      <c r="G22" s="36">
        <v>19629</v>
      </c>
      <c r="H22" s="36">
        <v>14144</v>
      </c>
      <c r="I22" s="36">
        <v>4933</v>
      </c>
      <c r="J22" s="42"/>
      <c r="L22" s="42"/>
    </row>
    <row r="23" spans="1:12" x14ac:dyDescent="0.2">
      <c r="L23" s="42"/>
    </row>
    <row r="24" spans="1:12" x14ac:dyDescent="0.2">
      <c r="A24" s="419" t="s">
        <v>230</v>
      </c>
      <c r="F24" s="31"/>
      <c r="G24" s="31"/>
      <c r="H24" s="31"/>
      <c r="I24" s="31"/>
      <c r="L24" s="42"/>
    </row>
    <row r="25" spans="1:12" x14ac:dyDescent="0.2">
      <c r="A25" s="97" t="s">
        <v>213</v>
      </c>
      <c r="B25" s="98">
        <v>4.4000000000000004</v>
      </c>
      <c r="C25" s="98">
        <v>18.168202588907736</v>
      </c>
      <c r="D25" s="98">
        <v>13.602714837004671</v>
      </c>
      <c r="E25" s="98">
        <v>10.338698692712747</v>
      </c>
      <c r="F25" s="98">
        <v>10.193289005721356</v>
      </c>
      <c r="G25" s="98">
        <v>16.597879134783394</v>
      </c>
      <c r="H25" s="98">
        <v>17.889377458921548</v>
      </c>
      <c r="I25" s="98">
        <v>6.5254250232941793</v>
      </c>
      <c r="L25" s="331"/>
    </row>
    <row r="26" spans="1:12" s="97" customFormat="1" x14ac:dyDescent="0.2">
      <c r="A26" s="408" t="s">
        <v>214</v>
      </c>
      <c r="B26" s="178">
        <v>7.5</v>
      </c>
      <c r="C26" s="178">
        <v>10.896670329145367</v>
      </c>
      <c r="D26" s="178">
        <v>9.4740525947405256</v>
      </c>
      <c r="E26" s="178">
        <v>-3.7800436999271665</v>
      </c>
      <c r="F26" s="178">
        <v>6.1854022376132125</v>
      </c>
      <c r="G26" s="178">
        <v>9.8594654174703766</v>
      </c>
      <c r="H26" s="178">
        <v>10.908820319476138</v>
      </c>
      <c r="I26" s="178">
        <v>-9.7268436121643589</v>
      </c>
      <c r="L26" s="331"/>
    </row>
    <row r="27" spans="1:12" s="97" customFormat="1" x14ac:dyDescent="0.2">
      <c r="A27" s="408" t="s">
        <v>215</v>
      </c>
      <c r="B27" s="178">
        <v>-7.7838443231135379</v>
      </c>
      <c r="C27" s="178">
        <v>9.4144741433456627</v>
      </c>
      <c r="D27" s="178">
        <v>3.8558484910416237</v>
      </c>
      <c r="E27" s="178">
        <v>0.56599292838672222</v>
      </c>
      <c r="F27" s="178">
        <v>3.3641310887964808</v>
      </c>
      <c r="G27" s="178">
        <v>10.786983550640921</v>
      </c>
      <c r="H27" s="178">
        <v>1.4162153199955787</v>
      </c>
      <c r="I27" s="178">
        <v>2.0045214770158251</v>
      </c>
      <c r="L27" s="331"/>
    </row>
    <row r="28" spans="1:12" x14ac:dyDescent="0.2">
      <c r="A28" s="409" t="s">
        <v>216</v>
      </c>
      <c r="B28" s="163">
        <v>3.7419927697088857</v>
      </c>
      <c r="C28" s="163">
        <v>-2.7321668909825036</v>
      </c>
      <c r="D28" s="163">
        <v>0.72357786159648985</v>
      </c>
      <c r="E28" s="163">
        <v>4.4418925126320623</v>
      </c>
      <c r="F28" s="163">
        <v>1.4709903209930553</v>
      </c>
      <c r="G28" s="163">
        <v>-4.8138397893945095</v>
      </c>
      <c r="H28" s="163">
        <v>-6.0583519299115629</v>
      </c>
      <c r="I28" s="163">
        <v>4.4756596906278441</v>
      </c>
      <c r="L28" s="331"/>
    </row>
    <row r="29" spans="1:12" x14ac:dyDescent="0.2">
      <c r="A29" s="86" t="s">
        <v>218</v>
      </c>
      <c r="B29" s="98">
        <v>-0.95583973122922405</v>
      </c>
      <c r="C29" s="98">
        <v>12.364352815470419</v>
      </c>
      <c r="D29" s="98">
        <v>5.0218495754432091</v>
      </c>
      <c r="E29" s="98">
        <v>3.7550455816504789</v>
      </c>
      <c r="F29" s="98">
        <v>5.6376643712418</v>
      </c>
      <c r="G29" s="98">
        <v>12.175590512107979</v>
      </c>
      <c r="H29" s="98">
        <v>8.3351012422506656</v>
      </c>
      <c r="I29" s="98">
        <v>2.8799785154653623</v>
      </c>
      <c r="L29" s="331"/>
    </row>
    <row r="30" spans="1:12" x14ac:dyDescent="0.2">
      <c r="L30" s="331"/>
    </row>
    <row r="31" spans="1:12" x14ac:dyDescent="0.2">
      <c r="A31" s="177" t="s">
        <v>310</v>
      </c>
      <c r="B31" s="343">
        <v>-725</v>
      </c>
      <c r="C31" s="343">
        <v>-1132</v>
      </c>
      <c r="D31" s="45">
        <v>-590</v>
      </c>
      <c r="E31" s="45">
        <v>-408</v>
      </c>
      <c r="F31" s="343">
        <v>-512</v>
      </c>
      <c r="G31" s="343">
        <v>-568</v>
      </c>
      <c r="H31" s="343">
        <v>-3356</v>
      </c>
      <c r="I31" s="343">
        <v>-960</v>
      </c>
      <c r="L31" s="331"/>
    </row>
    <row r="32" spans="1:12" x14ac:dyDescent="0.2">
      <c r="A32" s="96"/>
      <c r="F32" s="43"/>
      <c r="G32" s="43"/>
      <c r="H32" s="43"/>
      <c r="I32" s="43"/>
    </row>
    <row r="33" spans="1:9" x14ac:dyDescent="0.2">
      <c r="A33" s="420" t="s">
        <v>51</v>
      </c>
      <c r="B33" s="94">
        <v>-2341</v>
      </c>
      <c r="C33" s="94">
        <v>18887</v>
      </c>
      <c r="D33" s="94">
        <v>7891</v>
      </c>
      <c r="E33" s="94">
        <v>5890</v>
      </c>
      <c r="F33" s="94">
        <v>9173</v>
      </c>
      <c r="G33" s="94">
        <v>19061</v>
      </c>
      <c r="H33" s="94">
        <v>10788</v>
      </c>
      <c r="I33" s="94">
        <v>3973</v>
      </c>
    </row>
    <row r="34" spans="1:9" x14ac:dyDescent="0.2">
      <c r="H34" s="42"/>
    </row>
    <row r="35" spans="1:9" x14ac:dyDescent="0.2">
      <c r="H35" s="42"/>
    </row>
  </sheetData>
  <phoneticPr fontId="3" type="noConversion"/>
  <pageMargins left="0.75" right="0.75" top="1" bottom="1" header="0.4921259845" footer="0.4921259845"/>
  <pageSetup paperSize="9" scale="98" orientation="landscape" horizontalDpi="12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5BBD93118B0A548A4D94CCD4C73FDE7" ma:contentTypeVersion="1" ma:contentTypeDescription="Create a new document." ma:contentTypeScope="" ma:versionID="bdb07580ace2b8011357aee935cb0f77">
  <xsd:schema xmlns:xsd="http://www.w3.org/2001/XMLSchema" xmlns:xs="http://www.w3.org/2001/XMLSchema" xmlns:p="http://schemas.microsoft.com/office/2006/metadata/properties" xmlns:ns1="http://schemas.microsoft.com/sharepoint/v3" targetNamespace="http://schemas.microsoft.com/office/2006/metadata/properties" ma:root="true" ma:fieldsID="07cfe529796e0f1ed3e7d2b388e71ad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7DC87B-587D-4EEE-A48C-CA813A1318E6}"/>
</file>

<file path=customXml/itemProps2.xml><?xml version="1.0" encoding="utf-8"?>
<ds:datastoreItem xmlns:ds="http://schemas.openxmlformats.org/officeDocument/2006/customXml" ds:itemID="{2725B0FF-2E50-463D-9350-16DAFD0F3907}">
  <ds:schemaRefs>
    <ds:schemaRef ds:uri="http://schemas.microsoft.com/sharepoint/events"/>
  </ds:schemaRefs>
</ds:datastoreItem>
</file>

<file path=customXml/itemProps3.xml><?xml version="1.0" encoding="utf-8"?>
<ds:datastoreItem xmlns:ds="http://schemas.openxmlformats.org/officeDocument/2006/customXml" ds:itemID="{6AC53D6A-47D6-4AF3-BAF9-C77B3FEE8D81}"/>
</file>

<file path=customXml/itemProps4.xml><?xml version="1.0" encoding="utf-8"?>
<ds:datastoreItem xmlns:ds="http://schemas.openxmlformats.org/officeDocument/2006/customXml" ds:itemID="{59ED93A5-795A-44BD-B9CB-39C4E3EE6E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10</vt:i4>
      </vt:variant>
    </vt:vector>
  </HeadingPairs>
  <TitlesOfParts>
    <vt:vector size="23" baseType="lpstr">
      <vt:lpstr>Consolidated income statement</vt:lpstr>
      <vt:lpstr>Comprehensive income statement</vt:lpstr>
      <vt:lpstr>Statement of financial position</vt:lpstr>
      <vt:lpstr>Statement of changes in equity</vt:lpstr>
      <vt:lpstr>Operating profit excl. EO items</vt:lpstr>
      <vt:lpstr>Key figures</vt:lpstr>
      <vt:lpstr>Statement of cash flows</vt:lpstr>
      <vt:lpstr>Segment information</vt:lpstr>
      <vt:lpstr>Quarterly</vt:lpstr>
      <vt:lpstr>Intang asset, PPT, CAP COMM</vt:lpstr>
      <vt:lpstr>Related-party transactions</vt:lpstr>
      <vt:lpstr>Financial assets and liabilitie</vt:lpstr>
      <vt:lpstr>Contingent liabilities</vt:lpstr>
      <vt:lpstr>'Comprehensive income statement'!Tulostusalue</vt:lpstr>
      <vt:lpstr>'Consolidated income statement'!Tulostusalue</vt:lpstr>
      <vt:lpstr>'Contingent liabilities'!Tulostusalue</vt:lpstr>
      <vt:lpstr>'Key figures'!Tulostusalue</vt:lpstr>
      <vt:lpstr>'Operating profit excl. EO items'!Tulostusalue</vt:lpstr>
      <vt:lpstr>Quarterly!Tulostusalue</vt:lpstr>
      <vt:lpstr>'Related-party transactions'!Tulostusalue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Mecklin Maija</cp:lastModifiedBy>
  <cp:lastPrinted>2014-02-04T17:29:16Z</cp:lastPrinted>
  <dcterms:created xsi:type="dcterms:W3CDTF">2007-03-05T06:29:45Z</dcterms:created>
  <dcterms:modified xsi:type="dcterms:W3CDTF">2014-02-05T06:56:52Z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0x010100B5BBD93118B0A548A4D94CCD4C73FDE7</vt:lpwstr>
  </property>
  <property fmtid="{D5CDD505-2E9C-101B-9397-08002B2CF9AE}" pid="4" name="_dlc_DocIdItemGuid">
    <vt:lpwstr>0135300f-bfa2-4118-ad35-fabd4746287e</vt:lpwstr>
  </property>
  <property fmtid="{D5CDD505-2E9C-101B-9397-08002B2CF9AE}" pid="5" name="Order">
    <vt:r8>12400</vt:r8>
  </property>
  <property fmtid="{D5CDD505-2E9C-101B-9397-08002B2CF9AE}" pid="6" name="TemplateUrl">
    <vt:lpwstr/>
  </property>
  <property fmtid="{D5CDD505-2E9C-101B-9397-08002B2CF9AE}" pid="7" name="_SourceUrl">
    <vt:lpwstr/>
  </property>
  <property fmtid="{D5CDD505-2E9C-101B-9397-08002B2CF9AE}" pid="8" name="_SharedFileIndex">
    <vt:lpwstr/>
  </property>
  <property fmtid="{D5CDD505-2E9C-101B-9397-08002B2CF9AE}" pid="9" name="xd_Signature">
    <vt:bool>false</vt:bool>
  </property>
  <property fmtid="{D5CDD505-2E9C-101B-9397-08002B2CF9AE}" pid="10" name="xd_ProgID">
    <vt:lpwstr/>
  </property>
</Properties>
</file>